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67" documentId="120_S{2AC9BD13-BADA-5192-A53E-5A8FF88502F6}" xr6:coauthVersionLast="47" xr6:coauthVersionMax="47" xr10:uidLastSave="{DBBC21DD-FD8B-48DD-BBC4-804D6A00D66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<sst xmlns="http://schemas.openxmlformats.org/spreadsheetml/2006/main" count="180298" uniqueCount="39132">
  <si>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</si>
  <si>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</si>
  <si>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</si>
  <si>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</si>
  <si>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</si>
  <si>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</si>
  <si>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</si>
  <si>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</si>
  <si>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</si>
  <si>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</si>
  <si>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</si>
  <si>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</si>
  <si>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</si>
  <si>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</si>
  <si>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</si>
  <si>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</si>
  <si>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</si>
  <si>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</si>
  <si>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</si>
  <si>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</si>
  <si>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</si>
  <si>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</si>
  <si>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</si>
  <si>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</si>
  <si>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</si>
  <si>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</si>
  <si>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</si>
  <si>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</si>
  <si>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</si>
  <si>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</si>
  <si>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</si>
  <si>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</si>
  <si>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</si>
  <si>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</si>
  <si>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</si>
  <si>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</si>
  <si>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</si>
  <si>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</si>
  <si>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</si>
  <si>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</si>
  <si>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</si>
  <si>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</si>
  <si>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</si>
  <si>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</si>
  <si>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</si>
  <si>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</si>
  <si>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</si>
  <si>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</si>
  <si>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</si>
  <si>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</si>
  <si>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</si>
  <si>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</si>
  <si>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</si>
  <si>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</si>
  <si>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</si>
  <si>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</si>
  <si>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</si>
  <si>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</si>
  <si>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</si>
  <si>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</si>
  <si>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</si>
  <si>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</si>
  <si>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</si>
  <si>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</si>
  <si>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</si>
  <si>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</si>
  <si>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</si>
  <si>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</si>
  <si>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</si>
  <si>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</si>
  <si>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</si>
  <si>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</si>
  <si>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</si>
  <si>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</si>
  <si>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</si>
  <si>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</si>
  <si>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</si>
  <si>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</si>
  <si>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</si>
  <si>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</si>
  <si>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</si>
  <si>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</si>
  <si>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</si>
  <si>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</si>
  <si>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</si>
  <si>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</si>
  <si>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</si>
  <si>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</si>
  <si>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</si>
  <si>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</si>
  <si>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</si>
  <si>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</si>
  <si>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</si>
  <si>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</si>
  <si>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</si>
  <si>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</si>
  <si>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</si>
  <si>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</si>
  <si>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</si>
  <si>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</si>
  <si>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</si>
  <si>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</si>
  <si>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</si>
  <si>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</si>
  <si>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</si>
  <si>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</si>
  <si>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</si>
  <si>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</si>
  <si>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</si>
  <si>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</si>
  <si>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</si>
  <si>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</si>
  <si>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</si>
  <si>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</si>
  <si>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</si>
  <si>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</si>
  <si>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</si>
  <si>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</si>
  <si>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</si>
  <si>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</si>
  <si>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</si>
  <si>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</si>
  <si>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</si>
  <si>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</si>
  <si>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</si>
  <si>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</si>
  <si>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</si>
  <si>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</si>
  <si>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</si>
  <si>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</si>
  <si>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</si>
  <si>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</si>
  <si>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</si>
  <si>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</si>
  <si>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</si>
  <si>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</si>
  <si>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</si>
  <si>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</si>
  <si>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</si>
  <si>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</si>
  <si>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</si>
  <si>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</si>
  <si>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</si>
  <si>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</si>
  <si>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</si>
  <si>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</si>
  <si>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</si>
  <si>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</si>
  <si>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</si>
  <si>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</si>
  <si>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</si>
  <si>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</si>
  <si>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</si>
  <si>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</si>
  <si>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</si>
  <si>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</si>
  <si>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</si>
  <si>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</si>
  <si>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</si>
  <si>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</si>
  <si>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</si>
  <si>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</si>
  <si>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</si>
  <si>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</si>
  <si>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</si>
  <si>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</si>
  <si>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</si>
  <si>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</si>
  <si>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</si>
  <si>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</si>
  <si>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</si>
  <si>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</si>
  <si>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</si>
  <si>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</si>
  <si>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</si>
  <si>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</si>
  <si>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</si>
  <si>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</si>
  <si>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</si>
  <si>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</si>
  <si>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</si>
  <si>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</si>
  <si>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</si>
  <si>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</si>
  <si>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</si>
  <si>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</si>
  <si>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</si>
  <si>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</si>
  <si>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</si>
  <si>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</si>
  <si>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</si>
  <si>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</si>
  <si>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</si>
  <si>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</si>
  <si>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</si>
  <si>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</si>
  <si>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</si>
  <si>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</si>
  <si>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</si>
  <si>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</si>
  <si>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</si>
  <si>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</si>
  <si>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</si>
  <si>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</si>
  <si>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</si>
  <si>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</si>
  <si>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</si>
  <si>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</si>
  <si>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</si>
  <si>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</si>
  <si>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</si>
  <si>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</si>
  <si>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</si>
  <si>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</si>
  <si>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</si>
  <si>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</si>
  <si>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</si>
  <si>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</si>
  <si>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</si>
  <si>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</si>
  <si>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</si>
  <si>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</si>
  <si>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</si>
  <si>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</si>
  <si>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</si>
  <si>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</si>
  <si>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</si>
  <si>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</si>
  <si>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</si>
  <si>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</si>
  <si>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</si>
  <si>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</si>
  <si>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</si>
  <si>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</si>
  <si>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</si>
  <si>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</si>
  <si>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</si>
  <si>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</si>
  <si>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</si>
  <si>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</si>
  <si>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</si>
  <si>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</si>
  <si>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</si>
  <si>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</si>
  <si>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</si>
  <si>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</si>
  <si>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</si>
  <si>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</si>
  <si>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</si>
  <si>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</si>
  <si>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</si>
  <si>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</si>
  <si>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</si>
  <si>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</si>
  <si>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</si>
  <si>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</si>
  <si>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</si>
  <si>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</si>
  <si>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</si>
  <si>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</si>
  <si>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</si>
  <si>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</si>
  <si>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</si>
  <si>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</si>
  <si>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</si>
  <si>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</si>
  <si>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</si>
  <si>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</si>
  <si>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</si>
  <si>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</si>
  <si>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</si>
  <si>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</si>
  <si>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</si>
  <si>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</si>
  <si>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</si>
  <si>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</si>
  <si>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</si>
  <si>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</si>
  <si>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</si>
  <si>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</si>
  <si>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</si>
  <si>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</si>
  <si>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</si>
  <si>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</si>
  <si>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</si>
  <si>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</si>
  <si>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</si>
  <si>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</si>
  <si>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</si>
  <si>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</si>
  <si>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</si>
  <si>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</si>
  <si>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</si>
  <si>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</si>
  <si>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</si>
  <si>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</si>
  <si>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</si>
  <si>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</si>
  <si>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</si>
  <si>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</si>
  <si>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</si>
  <si>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</si>
  <si>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</si>
  <si>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</si>
  <si>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</si>
  <si>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</si>
  <si>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</si>
  <si>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</si>
  <si>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</si>
  <si>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</si>
  <si>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</si>
  <si>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</si>
  <si>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</si>
  <si>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</si>
  <si>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</si>
  <si>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</si>
  <si>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</si>
  <si>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</si>
  <si>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</si>
  <si>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</si>
  <si>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</si>
  <si>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</si>
  <si>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</si>
  <si>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</si>
  <si>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</si>
  <si>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</si>
  <si>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</si>
  <si>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</si>
  <si>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</si>
  <si>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</si>
  <si>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</si>
  <si>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</si>
  <si>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</si>
  <si>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</si>
  <si>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</si>
  <si>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</si>
  <si>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</si>
  <si>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</si>
  <si>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</si>
  <si>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</si>
  <si>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</si>
  <si>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</si>
  <si>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</si>
  <si>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</si>
  <si>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</si>
  <si>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</si>
  <si>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</si>
  <si>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</si>
  <si>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</si>
  <si>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</si>
  <si>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</si>
  <si>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</si>
  <si>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</si>
  <si>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</si>
  <si>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</si>
  <si>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</si>
  <si>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</si>
  <si>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</si>
  <si>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</si>
  <si>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</si>
  <si>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</si>
  <si>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</si>
  <si>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</si>
  <si>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</si>
  <si>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</si>
  <si>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</si>
  <si>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</si>
  <si>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</si>
  <si>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</si>
  <si>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</si>
  <si>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</si>
  <si>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</si>
  <si>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</si>
  <si>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</si>
  <si>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</si>
  <si>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</si>
  <si>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</si>
  <si>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</si>
  <si>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</si>
  <si>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</si>
  <si>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</si>
  <si>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</si>
  <si>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</si>
  <si>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</si>
  <si>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</si>
  <si>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</si>
  <si>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</si>
  <si>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</si>
  <si>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</si>
  <si>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</si>
  <si>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</si>
  <si>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</si>
  <si>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</si>
  <si>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</si>
  <si>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</si>
  <si>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</si>
  <si>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</si>
  <si>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</si>
  <si>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</si>
  <si>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</si>
  <si>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</si>
  <si>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</si>
  <si>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</si>
  <si>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</si>
  <si>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</si>
  <si>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</si>
  <si>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</si>
  <si>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</si>
  <si>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</si>
  <si>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</si>
  <si>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</si>
  <si>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</si>
  <si>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</si>
  <si>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</si>
  <si>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</si>
  <si>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</si>
  <si>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</si>
  <si>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</si>
  <si>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</si>
  <si>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</si>
  <si>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</si>
  <si>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</si>
  <si>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</si>
  <si>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</si>
  <si>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</si>
  <si>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</si>
  <si>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</si>
  <si>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</si>
  <si>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</si>
  <si>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</si>
  <si>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</si>
  <si>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</si>
  <si>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</si>
  <si>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</si>
  <si>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</si>
  <si>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</si>
  <si>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</si>
  <si>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</si>
  <si>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</si>
  <si>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</si>
  <si>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</si>
  <si>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</si>
  <si>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</si>
  <si>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</si>
  <si>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</si>
  <si>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</si>
  <si>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</si>
  <si>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</si>
  <si>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</si>
  <si>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</si>
  <si>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</si>
  <si>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</si>
  <si>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</si>
  <si>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</si>
  <si>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</si>
  <si>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</si>
  <si>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</si>
  <si>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</si>
  <si>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</si>
  <si>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</si>
  <si>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</si>
  <si>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</si>
  <si>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</si>
  <si>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</si>
  <si>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</si>
  <si>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</si>
  <si>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</si>
  <si>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</si>
  <si>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</si>
  <si>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</si>
  <si>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</si>
  <si>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</si>
  <si>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</si>
  <si>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</si>
  <si>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</si>
  <si>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</si>
  <si>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</si>
  <si>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</si>
  <si>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</si>
  <si>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</si>
  <si>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</si>
  <si>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</si>
  <si>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</si>
  <si>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</si>
  <si>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</si>
  <si>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</si>
  <si>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</si>
  <si>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</si>
  <si>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</si>
  <si>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</si>
  <si>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</si>
  <si>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</si>
  <si>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</si>
  <si>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</si>
  <si>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</si>
  <si>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</si>
  <si>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</si>
  <si>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</si>
  <si>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</si>
  <si>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</si>
  <si>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</si>
  <si>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</si>
  <si>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</si>
  <si>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</si>
  <si>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</si>
  <si>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</si>
  <si>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</si>
  <si>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</si>
  <si>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</si>
  <si>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</si>
  <si>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</si>
  <si>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</si>
  <si>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</si>
  <si>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</si>
  <si>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</si>
  <si>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</si>
  <si>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</si>
  <si>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</si>
  <si>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</si>
  <si>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</si>
  <si>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</si>
  <si>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</si>
  <si>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</si>
  <si>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</si>
  <si>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</si>
  <si>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</si>
  <si>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</si>
  <si>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</si>
  <si>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</si>
  <si>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</si>
  <si>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</si>
  <si>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</si>
  <si>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</si>
  <si>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</si>
  <si>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</si>
  <si>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</si>
  <si>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</si>
  <si>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</si>
  <si>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</si>
  <si>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</si>
  <si>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</si>
  <si>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</si>
  <si>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</si>
  <si>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</si>
  <si>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</si>
  <si>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</si>
  <si>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</si>
  <si>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</si>
  <si>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</si>
  <si>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</si>
  <si>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</si>
  <si>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</si>
  <si>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</si>
  <si>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</si>
  <si>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</si>
  <si>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</si>
  <si>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</si>
  <si>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</si>
  <si>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</si>
  <si>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</si>
  <si>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</si>
  <si>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</si>
  <si>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</si>
  <si>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</si>
  <si>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</si>
  <si>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</si>
  <si>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</si>
  <si>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</si>
  <si>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</si>
  <si>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</si>
  <si>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</si>
  <si>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</si>
  <si>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</si>
  <si>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</si>
  <si>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</si>
  <si>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</si>
  <si>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</si>
  <si>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</si>
  <si>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</si>
  <si>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</si>
  <si>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</si>
  <si>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</si>
  <si>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</si>
  <si>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</si>
  <si>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</si>
  <si>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</si>
  <si>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</si>
  <si>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</si>
  <si>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</si>
  <si>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</si>
  <si>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</si>
  <si>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</si>
  <si>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</si>
  <si>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</si>
  <si>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</si>
  <si>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</si>
  <si>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</si>
  <si>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</si>
  <si>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</si>
  <si>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</si>
  <si>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</si>
  <si>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</si>
  <si>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</si>
  <si>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</si>
  <si>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</si>
  <si>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</si>
  <si>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</si>
  <si>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</si>
  <si>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</si>
  <si>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</si>
  <si>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</si>
  <si>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</si>
  <si>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</si>
  <si>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</si>
  <si>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</si>
  <si>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</si>
  <si>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</si>
  <si>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</si>
  <si>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</si>
  <si>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</si>
  <si>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</si>
  <si>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</si>
  <si>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</si>
  <si>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</si>
  <si>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</si>
  <si>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</si>
  <si>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</si>
  <si>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</si>
  <si>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</si>
  <si>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</si>
  <si>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</si>
  <si>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</si>
  <si>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</si>
  <si>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</si>
  <si>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</si>
  <si>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</si>
  <si>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</si>
  <si>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</si>
  <si>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</si>
  <si>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</si>
  <si>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</si>
  <si>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</si>
  <si>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</si>
  <si>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</si>
  <si>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</si>
  <si>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</si>
  <si>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</si>
  <si>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</si>
  <si>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</si>
  <si>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</si>
  <si>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</si>
  <si>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</si>
  <si>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</si>
  <si>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</si>
  <si>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</si>
  <si>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</si>
  <si>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</si>
  <si>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</si>
  <si>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</si>
  <si>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</si>
  <si>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</si>
  <si>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</si>
  <si>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</si>
  <si>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</si>
  <si>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</si>
  <si>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</si>
  <si>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</si>
  <si>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</si>
  <si>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</si>
  <si>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</si>
  <si>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</si>
  <si>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</si>
  <si>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</si>
  <si>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</si>
  <si>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</si>
  <si>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</si>
  <si>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</si>
  <si>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</si>
  <si>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</si>
  <si>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</si>
  <si>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</si>
  <si>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</si>
  <si>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</si>
  <si>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</si>
  <si>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</si>
  <si>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</si>
  <si>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</si>
  <si>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</si>
  <si>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</si>
  <si>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</si>
  <si>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</si>
  <si>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</si>
  <si>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</si>
  <si>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</si>
  <si>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</si>
  <si>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</si>
  <si>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</si>
  <si>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</si>
  <si>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</si>
  <si>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</si>
  <si>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</si>
  <si>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</si>
  <si>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</si>
  <si>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</si>
  <si>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</si>
  <si>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</si>
  <si>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</si>
  <si>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</si>
  <si>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</si>
  <si>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</si>
  <si>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</si>
  <si>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</si>
  <si>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</si>
  <si>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</si>
  <si>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</si>
  <si>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</si>
  <si>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</si>
  <si>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</si>
  <si>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</si>
  <si>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</si>
  <si>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</si>
  <si>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</si>
  <si>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</si>
  <si>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</si>
  <si>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</si>
  <si>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</si>
  <si>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</si>
  <si>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</si>
  <si>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</si>
  <si>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</si>
  <si>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</si>
  <si>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</si>
  <si>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</si>
  <si>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</si>
  <si>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</si>
  <si>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</si>
  <si>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</si>
  <si>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</si>
  <si>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</si>
  <si>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</si>
  <si>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</si>
  <si>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</si>
  <si>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</si>
  <si>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</si>
  <si>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</si>
  <si>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</si>
  <si>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</si>
  <si>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</si>
  <si>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</si>
  <si>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</si>
  <si>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</si>
  <si>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</si>
  <si>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</si>
  <si>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</si>
  <si>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</si>
  <si>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</si>
  <si>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</si>
  <si>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</si>
  <si>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</si>
  <si>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</si>
  <si>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</si>
  <si>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</si>
  <si>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</si>
  <si>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</si>
  <si>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</si>
  <si>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</si>
  <si>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</si>
  <si>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</si>
  <si>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</si>
  <si>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</si>
  <si>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</si>
  <si>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</si>
  <si>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</si>
  <si>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</si>
  <si>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</si>
  <si>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</si>
  <si>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</si>
  <si>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</si>
  <si>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</si>
  <si>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</si>
  <si>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</si>
  <si>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</si>
  <si>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</si>
  <si>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</si>
  <si>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</si>
  <si>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</si>
  <si>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</si>
  <si>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</si>
  <si>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</si>
  <si>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</si>
  <si>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</si>
  <si>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</si>
  <si>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</si>
  <si>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</si>
  <si>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</si>
  <si>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</si>
  <si>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</si>
  <si>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</si>
  <si>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</si>
  <si>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</si>
  <si>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</si>
  <si>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</si>
  <si>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</si>
  <si>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</si>
  <si>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</si>
  <si>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</si>
  <si>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</si>
  <si>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</si>
  <si>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</si>
  <si>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</si>
  <si>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</si>
  <si>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</si>
  <si>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</si>
  <si>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</si>
  <si>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</si>
  <si>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</si>
  <si>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</si>
  <si>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</si>
  <si>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</si>
  <si>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</si>
  <si>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</si>
  <si>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</si>
  <si>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</si>
  <si>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</si>
  <si>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</si>
  <si>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</si>
  <si>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</si>
  <si>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</si>
  <si>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</si>
  <si>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</si>
  <si>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</si>
  <si>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</si>
  <si>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</si>
  <si>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</si>
  <si>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</si>
  <si>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</si>
  <si>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</si>
  <si>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</si>
  <si>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</si>
  <si>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</si>
  <si>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</si>
  <si>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</si>
  <si>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</si>
  <si>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</si>
  <si>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</si>
  <si>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</si>
  <si>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</si>
  <si>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</si>
  <si>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</si>
  <si>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</si>
  <si>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</si>
  <si>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</si>
  <si>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</si>
  <si>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</si>
  <si>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</si>
  <si>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</si>
  <si>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</si>
  <si>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</si>
  <si>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</si>
  <si>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</si>
  <si>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</si>
  <si>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</si>
  <si>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</si>
  <si>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</si>
  <si>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</si>
  <si>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</si>
  <si>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</si>
  <si>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</si>
  <si>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</si>
  <si>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</si>
  <si>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</si>
  <si>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</si>
  <si>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</si>
  <si>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</si>
  <si>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</si>
  <si>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</si>
  <si>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</si>
  <si>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</si>
  <si>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</si>
  <si>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</si>
  <si>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</si>
  <si>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</si>
  <si>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</si>
  <si>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</si>
  <si>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</si>
  <si>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</si>
  <si>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</si>
  <si>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</si>
  <si>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</si>
  <si>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</si>
  <si>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</si>
  <si>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</si>
  <si>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</si>
  <si>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</si>
  <si>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</si>
  <si>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</si>
  <si>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</si>
  <si>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</si>
  <si>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</si>
  <si>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</si>
  <si>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</si>
  <si>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</si>
  <si>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</si>
  <si>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</si>
  <si>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</si>
  <si>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</si>
  <si>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</si>
  <si>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</si>
  <si>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</si>
  <si>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</si>
  <si>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</si>
  <si>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</si>
  <si>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</si>
  <si>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</si>
  <si>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</si>
  <si>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</si>
  <si>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</si>
  <si>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</si>
  <si>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</si>
  <si>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</si>
  <si>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</si>
  <si>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</si>
  <si>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</si>
  <si>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</si>
  <si>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</si>
  <si>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</si>
  <si>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</si>
  <si>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</si>
  <si>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</si>
  <si>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</si>
  <si>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</si>
  <si>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</si>
  <si>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</si>
  <si>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</si>
  <si>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</si>
  <si>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</si>
  <si>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</si>
  <si>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</si>
  <si>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</si>
  <si>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</si>
  <si>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</si>
  <si>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</si>
  <si>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</si>
  <si>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</si>
  <si>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</si>
  <si>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</si>
  <si>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</si>
  <si>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</si>
  <si>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</si>
  <si>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</si>
  <si>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</si>
  <si>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</si>
  <si>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</si>
  <si>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</si>
  <si>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</si>
  <si>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</si>
  <si>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</si>
  <si>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</si>
  <si>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</si>
  <si>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</si>
  <si>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</si>
  <si>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</si>
  <si>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</si>
  <si>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</si>
  <si>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</si>
  <si>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</si>
  <si>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</si>
  <si>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</si>
  <si>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</si>
  <si>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</si>
  <si>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</si>
  <si>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</si>
  <si>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</si>
  <si>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</si>
  <si>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</si>
  <si>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</si>
  <si>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</si>
  <si>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</si>
  <si>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</si>
  <si>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</si>
  <si>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</si>
  <si>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</si>
  <si>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</si>
  <si>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</si>
  <si>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</si>
  <si>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</si>
  <si>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</si>
  <si>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</si>
  <si>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</si>
  <si>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</si>
  <si>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</si>
  <si>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</si>
  <si>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</si>
  <si>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</si>
  <si>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</si>
  <si>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</si>
  <si>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</si>
  <si>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</si>
  <si>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</si>
  <si>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</si>
  <si>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</si>
  <si>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</si>
  <si>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</si>
  <si>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</si>
  <si>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</si>
  <si>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</si>
  <si>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</si>
  <si>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</si>
  <si>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</si>
  <si>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</si>
  <si>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</si>
  <si>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</si>
  <si>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</si>
  <si>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</si>
  <si>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</si>
  <si>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</si>
  <si>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</si>
  <si>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</si>
  <si>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</si>
  <si>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</si>
  <si>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</si>
  <si>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</si>
  <si>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</si>
  <si>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</si>
  <si>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</si>
  <si>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</si>
  <si>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</si>
  <si>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</si>
  <si>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</si>
  <si>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</si>
  <si>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</si>
  <si>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</si>
  <si>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</si>
  <si>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</si>
  <si>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</si>
  <si>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</si>
  <si>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</si>
  <si>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</si>
  <si>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</si>
  <si>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</si>
  <si>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</si>
  <si>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</si>
  <si>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</si>
  <si>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</si>
  <si>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</si>
  <si>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</si>
  <si>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</si>
  <si>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</si>
  <si>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</si>
  <si>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</si>
  <si>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</si>
  <si>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</si>
  <si>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</si>
  <si>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</si>
  <si>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</si>
  <si>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</si>
  <si>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</si>
  <si>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</si>
  <si>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</si>
  <si>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</si>
  <si>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</si>
  <si>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</si>
  <si>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</si>
  <si>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</si>
  <si>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</si>
  <si>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</si>
  <si>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</si>
  <si>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</si>
  <si>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</si>
  <si>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</si>
  <si>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</si>
  <si>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</si>
  <si>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</si>
  <si>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</si>
  <si>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</si>
  <si>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</si>
  <si>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</si>
  <si>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</si>
  <si>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</si>
  <si>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</si>
  <si>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</si>
  <si>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</si>
  <si>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</si>
  <si>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</si>
  <si>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</si>
  <si>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</si>
  <si>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</si>
  <si>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</si>
  <si>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</si>
  <si>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</si>
  <si>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</si>
  <si>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</si>
  <si>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</si>
  <si>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</si>
  <si>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</si>
  <si>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</si>
  <si>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</si>
  <si>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</si>
  <si>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</si>
  <si>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</si>
  <si>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</si>
  <si>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</si>
  <si>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</si>
  <si>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</si>
  <si>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</si>
  <si>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</si>
  <si>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</si>
  <si>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</si>
  <si>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</si>
  <si>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</si>
  <si>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</si>
  <si>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</si>
  <si>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</si>
  <si>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</si>
  <si>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</si>
  <si>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</si>
  <si>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</si>
  <si>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</si>
  <si>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</si>
  <si>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</si>
  <si>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</si>
  <si>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</si>
  <si>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</si>
  <si>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</si>
  <si>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</si>
  <si>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</si>
  <si>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</si>
  <si>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</si>
  <si>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</si>
  <si>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</si>
  <si>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</si>
  <si>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</si>
  <si>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</si>
  <si>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</si>
  <si>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</si>
  <si>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</si>
  <si>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</si>
  <si>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</si>
  <si>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</si>
  <si>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</si>
  <si>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</si>
  <si>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</si>
  <si>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</si>
  <si>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</si>
  <si>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</si>
  <si>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</si>
  <si>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</si>
  <si>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</si>
  <si>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</si>
  <si>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</si>
  <si>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</si>
  <si>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</si>
  <si>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</si>
  <si>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</si>
  <si>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</si>
  <si>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</si>
  <si>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</si>
  <si>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</si>
  <si>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</si>
  <si>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</si>
  <si>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</si>
  <si>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</si>
  <si>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</si>
  <si>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</si>
  <si>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</si>
  <si>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</si>
  <si>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</si>
  <si>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</si>
  <si>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</si>
  <si>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</si>
  <si>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</si>
  <si>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</si>
  <si>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</si>
  <si>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</si>
  <si>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</si>
  <si>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</si>
  <si>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</si>
  <si>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</si>
  <si>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</si>
  <si>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</si>
  <si>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</si>
  <si>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</si>
  <si>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</si>
  <si>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</si>
  <si>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</si>
  <si>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</si>
  <si>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</si>
  <si>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</si>
  <si>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</si>
  <si>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</si>
  <si>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</si>
  <si>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</si>
  <si>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</si>
  <si>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</si>
  <si>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</si>
  <si>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</si>
  <si>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</si>
  <si>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</si>
  <si>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</si>
  <si>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</si>
  <si>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</si>
  <si>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</si>
  <si>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</si>
  <si>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</si>
  <si>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</si>
  <si>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</si>
  <si>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</si>
  <si>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</si>
  <si>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</si>
  <si>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</si>
  <si>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</si>
  <si>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</si>
  <si>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</si>
  <si>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</si>
  <si>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</si>
  <si>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</si>
  <si>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</si>
  <si>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</si>
  <si>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</si>
  <si>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</si>
  <si>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</si>
  <si>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</si>
  <si>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</si>
  <si>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</si>
  <si>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</si>
  <si>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</si>
  <si>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</si>
  <si>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</si>
  <si>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</si>
  <si>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</si>
  <si>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</si>
  <si>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</si>
  <si>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</si>
  <si>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</si>
  <si>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</si>
  <si>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</si>
  <si>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</si>
  <si>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</si>
  <si>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</si>
  <si>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</si>
  <si>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</si>
  <si>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</si>
  <si>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</si>
  <si>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</si>
  <si>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</si>
  <si>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</si>
  <si>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</si>
  <si>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</si>
  <si>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</si>
  <si>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</si>
  <si>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</si>
  <si>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</si>
  <si>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</si>
  <si>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</si>
  <si>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</si>
  <si>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</si>
  <si>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</si>
  <si>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</si>
  <si>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</si>
  <si>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</si>
  <si>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</si>
  <si>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</si>
  <si>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</si>
  <si>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</si>
  <si>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</si>
  <si>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</si>
  <si>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</si>
  <si>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</si>
  <si>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</si>
  <si>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</si>
  <si>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</si>
  <si>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</si>
  <si>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</si>
  <si>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</si>
  <si>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</si>
  <si>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</si>
  <si>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</si>
  <si>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</si>
  <si>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</si>
  <si>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</si>
  <si>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</si>
  <si>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</si>
  <si>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</si>
  <si>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</si>
  <si>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</si>
  <si>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</si>
  <si>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</si>
  <si>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</si>
  <si>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</si>
  <si>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</si>
  <si>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</si>
  <si>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</si>
  <si>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</si>
  <si>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</si>
  <si>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</si>
  <si>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</si>
  <si>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</si>
  <si>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</si>
  <si>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</si>
  <si>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</si>
  <si>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</si>
  <si>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</si>
  <si>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</si>
  <si>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</si>
  <si>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</si>
  <si>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</si>
  <si>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</si>
  <si>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</si>
  <si>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</si>
  <si>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</si>
  <si>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</si>
  <si>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</si>
  <si>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</si>
  <si>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</si>
  <si>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</si>
  <si>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</si>
  <si>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</si>
  <si>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</si>
  <si>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</si>
  <si>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</si>
  <si>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</si>
  <si>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</si>
  <si>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</si>
  <si>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</si>
  <si>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</si>
  <si>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</si>
  <si>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</si>
  <si>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</si>
  <si>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</si>
  <si>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</si>
  <si>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</si>
  <si>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</si>
  <si>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</si>
  <si>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</si>
  <si>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</si>
  <si>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</si>
  <si>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</si>
  <si>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</si>
  <si>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</si>
  <si>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</si>
  <si>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</si>
  <si>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</si>
  <si>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</si>
  <si>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</si>
  <si>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</si>
  <si>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</si>
  <si>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</si>
  <si>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</si>
  <si>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</si>
  <si>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</si>
  <si>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</si>
  <si>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</si>
  <si>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</si>
  <si>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</si>
  <si>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</si>
  <si>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</si>
  <si>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</si>
  <si>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</si>
  <si>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</si>
  <si>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</si>
  <si>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</si>
  <si>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</si>
  <si>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</si>
  <si>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</si>
  <si>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</si>
  <si>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</si>
  <si>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</si>
  <si>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</si>
  <si>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</si>
  <si>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</si>
  <si>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</si>
  <si>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</si>
  <si>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</si>
  <si>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</si>
  <si>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</si>
  <si>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</si>
  <si>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</si>
  <si>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</si>
  <si>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</si>
  <si>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</si>
  <si>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</si>
  <si>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</si>
  <si>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</si>
  <si>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</si>
  <si>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</si>
  <si>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</si>
  <si>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</si>
  <si>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</si>
  <si>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</si>
  <si>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</si>
  <si>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</si>
  <si>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</si>
  <si>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</si>
  <si>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</si>
  <si>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</si>
  <si>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</si>
  <si>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</si>
  <si>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</si>
  <si>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</si>
  <si>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</si>
  <si>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</si>
  <si>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</si>
  <si>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</si>
  <si>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</si>
  <si>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</si>
  <si>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</si>
  <si>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</si>
  <si>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</si>
  <si>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</si>
  <si>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</si>
  <si>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</si>
  <si>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</si>
  <si>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</si>
  <si>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</si>
  <si>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</si>
  <si>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</si>
  <si>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</si>
  <si>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</si>
  <si>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</si>
  <si>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</si>
  <si>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</si>
  <si>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</si>
  <si>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</si>
  <si>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</si>
  <si>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</si>
  <si>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</si>
  <si>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</si>
  <si>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</si>
  <si>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</si>
  <si>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</si>
  <si>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</si>
  <si>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</si>
  <si>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</si>
  <si>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</si>
  <si>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</si>
  <si>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</si>
  <si>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</si>
  <si>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</si>
  <si>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</si>
  <si>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</si>
  <si>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</si>
  <si>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</si>
  <si>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</si>
  <si>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</si>
  <si>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</si>
  <si>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</si>
  <si>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</si>
  <si>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</si>
  <si>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</si>
  <si>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</si>
  <si>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</si>
  <si>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</si>
  <si>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</si>
  <si>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</si>
  <si>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</si>
  <si>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</si>
  <si>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</si>
  <si>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</si>
  <si>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</si>
  <si>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</si>
  <si>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</si>
  <si>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</si>
  <si>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</si>
  <si>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</si>
  <si>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</si>
  <si>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</si>
  <si>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</si>
  <si>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</si>
  <si>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</si>
  <si>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</si>
  <si>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</si>
  <si>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</si>
  <si>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</si>
  <si>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</si>
  <si>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</si>
  <si>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</si>
  <si>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</si>
  <si>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</si>
  <si>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</si>
  <si>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</si>
  <si>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</si>
  <si>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</si>
  <si>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</si>
  <si>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</si>
  <si>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</si>
  <si>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</si>
  <si>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</si>
  <si>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</si>
  <si>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</si>
  <si>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</si>
  <si>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</si>
  <si>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</si>
  <si>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</si>
  <si>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</si>
  <si>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</si>
  <si>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</si>
  <si>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</si>
  <si>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</si>
  <si>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</si>
  <si>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</si>
  <si>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</si>
  <si>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</si>
  <si>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</si>
  <si>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</si>
  <si>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</si>
  <si>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</si>
  <si>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</si>
  <si>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</si>
  <si>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</si>
  <si>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</si>
  <si>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</si>
  <si>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</si>
  <si>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</si>
  <si>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</si>
  <si>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</si>
  <si>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</si>
  <si>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</si>
  <si>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</si>
  <si>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</si>
  <si>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</si>
  <si>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</si>
  <si>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</si>
  <si>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</si>
  <si>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</si>
  <si>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</si>
  <si>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</si>
  <si>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</si>
  <si>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</si>
  <si>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</si>
  <si>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</si>
  <si>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</si>
  <si>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</si>
  <si>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</si>
  <si>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</si>
  <si>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</si>
  <si>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</si>
  <si>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</si>
  <si>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</si>
  <si>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</si>
  <si>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</si>
  <si>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</si>
  <si>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</si>
  <si>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</si>
  <si>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</si>
  <si>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</si>
  <si>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</si>
  <si>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</si>
  <si>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</si>
  <si>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</si>
  <si>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</si>
  <si>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</si>
  <si>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</si>
  <si>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</si>
  <si>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</si>
  <si>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</si>
  <si>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</si>
  <si>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</si>
  <si>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</si>
  <si>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</si>
  <si>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</si>
  <si>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</si>
  <si>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</si>
  <si>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</si>
  <si>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</si>
  <si>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</si>
  <si>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</si>
  <si>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</si>
  <si>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</si>
  <si>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</si>
  <si>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</si>
  <si>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</si>
  <si>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</si>
  <si>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</si>
  <si>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</si>
  <si>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</si>
  <si>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</si>
  <si>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</si>
  <si>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</si>
  <si>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</si>
  <si>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</si>
  <si>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</si>
  <si>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</si>
  <si>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</si>
  <si>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</si>
  <si>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</si>
  <si>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</si>
  <si>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</si>
  <si>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</si>
  <si>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</si>
  <si>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</si>
  <si>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</si>
  <si>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</si>
  <si>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</si>
  <si>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</si>
  <si>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</si>
  <si>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</si>
  <si>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</si>
  <si>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</si>
  <si>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</si>
  <si>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</si>
  <si>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</si>
  <si>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</si>
  <si>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</si>
  <si>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</si>
  <si>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</si>
  <si>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</si>
  <si>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</si>
  <si>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</si>
  <si>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</si>
  <si>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</si>
  <si>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</si>
  <si>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</si>
  <si>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</si>
  <si>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</si>
  <si>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</si>
  <si>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</si>
  <si>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</si>
  <si>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</si>
  <si>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</si>
  <si>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</si>
  <si>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</si>
  <si>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</si>
  <si>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</si>
  <si>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</si>
  <si>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</si>
  <si>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</si>
  <si>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</si>
  <si>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</si>
  <si>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</si>
  <si>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</si>
  <si>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</si>
  <si>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</si>
  <si>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</si>
  <si>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</si>
  <si>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</si>
  <si>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</si>
  <si>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</si>
  <si>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</si>
  <si>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</si>
  <si>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</si>
  <si>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</si>
  <si>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</si>
  <si>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</si>
  <si>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</si>
  <si>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</si>
  <si>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</si>
  <si>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</si>
  <si>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</si>
  <si>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</si>
  <si>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</si>
  <si>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</si>
  <si>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</si>
  <si>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</si>
  <si>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</si>
  <si>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</si>
  <si>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</si>
  <si>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</si>
  <si>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</si>
  <si>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</si>
  <si>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</si>
  <si>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</si>
  <si>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</si>
  <si>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</si>
  <si>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</si>
  <si>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</si>
  <si>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</si>
  <si>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</si>
  <si>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</si>
  <si>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</si>
  <si>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</si>
  <si>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</si>
  <si>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</si>
  <si>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</si>
  <si>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</si>
  <si>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</si>
  <si>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</si>
  <si>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</si>
  <si>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</si>
  <si>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</si>
  <si>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</si>
  <si>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</si>
  <si>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</si>
  <si>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</si>
  <si>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</si>
  <si>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</si>
  <si>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</si>
  <si>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</si>
  <si>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</si>
  <si>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</si>
  <si>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</si>
  <si>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</si>
  <si>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</si>
  <si>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</si>
  <si>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</si>
  <si>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</si>
  <si>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</si>
  <si>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</si>
  <si>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</si>
  <si>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</si>
  <si>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</si>
  <si>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</si>
  <si>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</si>
  <si>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</si>
  <si>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</si>
  <si>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</si>
  <si>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</si>
  <si>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</si>
  <si>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</si>
  <si>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</si>
  <si>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</si>
  <si>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</si>
  <si>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</si>
  <si>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</si>
  <si>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</si>
  <si>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</si>
  <si>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</si>
  <si>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</si>
  <si>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</si>
  <si>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</si>
  <si>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</si>
  <si>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</si>
  <si>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</si>
  <si>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</si>
  <si>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</si>
  <si>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</si>
  <si>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</si>
  <si>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</si>
  <si>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</si>
  <si>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</si>
  <si>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</si>
  <si>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</si>
  <si>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</si>
  <si>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</si>
  <si>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</si>
  <si>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</si>
  <si>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</si>
  <si>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</si>
  <si>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</si>
  <si>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</si>
  <si>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</si>
  <si>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</si>
  <si>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</si>
  <si>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</si>
  <si>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</si>
  <si>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</si>
  <si>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</si>
  <si>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</si>
  <si>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</si>
  <si>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</si>
  <si>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</si>
  <si>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</si>
  <si>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</si>
  <si>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</si>
  <si>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</si>
  <si>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</si>
  <si>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</si>
  <si>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</si>
  <si>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</si>
  <si>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</si>
  <si>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</si>
  <si>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</si>
  <si>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</si>
  <si>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</si>
  <si>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</si>
  <si>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</si>
  <si>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</si>
  <si>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</si>
  <si>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</si>
  <si>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</si>
  <si>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</si>
  <si>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</si>
  <si>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</si>
  <si>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</si>
  <si>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</si>
  <si>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</si>
  <si>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</si>
  <si>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</si>
  <si>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</si>
  <si>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</si>
  <si>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</si>
  <si>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</si>
  <si>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</si>
  <si>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</si>
  <si>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</si>
  <si>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</si>
  <si>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</si>
  <si>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</si>
  <si>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</si>
  <si>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</si>
  <si>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</si>
  <si>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</si>
  <si>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</si>
  <si>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</si>
  <si>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</si>
  <si>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</si>
  <si>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</si>
  <si>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</si>
  <si>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</si>
  <si>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</si>
  <si>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</si>
  <si>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</si>
  <si>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</si>
  <si>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</si>
  <si>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</si>
  <si>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</si>
  <si>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</si>
  <si>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</si>
  <si>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</si>
  <si>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</si>
  <si>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</si>
  <si>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</si>
  <si>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</si>
  <si>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</si>
  <si>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</si>
  <si>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</si>
  <si>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</si>
  <si>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</si>
  <si>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</si>
  <si>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</si>
  <si>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</si>
  <si>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</si>
  <si>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</si>
  <si>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</si>
  <si>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</si>
  <si>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</si>
  <si>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</si>
  <si>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</si>
  <si>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</si>
  <si>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</si>
  <si>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</si>
  <si>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</si>
  <si>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</si>
  <si>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</si>
  <si>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</si>
  <si>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</si>
  <si>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</si>
  <si>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</si>
  <si>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</si>
  <si>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</si>
  <si>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</si>
  <si>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</si>
  <si>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</si>
  <si>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</si>
  <si>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</si>
  <si>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</si>
  <si>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</si>
  <si>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</si>
  <si>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</si>
  <si>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</si>
  <si>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</si>
  <si>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</si>
  <si>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</si>
  <si>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</si>
  <si>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</si>
  <si>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</si>
  <si>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</si>
  <si>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</si>
  <si>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</si>
  <si>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</si>
  <si>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</si>
  <si>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</si>
  <si>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</si>
  <si>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</si>
  <si>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</si>
  <si>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</si>
  <si>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</si>
  <si>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</si>
  <si>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</si>
  <si>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</si>
  <si>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</si>
  <si>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</si>
  <si>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</si>
  <si>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</si>
  <si>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</si>
  <si>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</si>
  <si>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</si>
  <si>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</si>
  <si>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</si>
  <si>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</si>
  <si>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</si>
  <si>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</si>
  <si>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</si>
  <si>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</si>
  <si>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</si>
  <si>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</si>
  <si>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</si>
  <si>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</si>
  <si>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</si>
  <si>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</si>
  <si>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</si>
  <si>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</si>
  <si>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</si>
  <si>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</si>
  <si>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</si>
  <si>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</si>
  <si>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</si>
  <si>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</si>
  <si>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</si>
  <si>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</si>
  <si>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</si>
  <si>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</si>
  <si>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</si>
  <si>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</si>
  <si>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</si>
  <si>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</si>
  <si>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</si>
  <si>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</si>
  <si>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</si>
  <si>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</si>
  <si>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</si>
  <si>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</si>
  <si>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</si>
  <si>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</si>
  <si>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</si>
  <si>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</si>
  <si>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</si>
  <si>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</si>
  <si>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</si>
  <si>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</si>
  <si>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</si>
  <si>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</si>
  <si>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</si>
  <si>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</si>
  <si>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</si>
  <si>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</si>
  <si>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</si>
  <si>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</si>
  <si>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</si>
  <si>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</si>
  <si>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</si>
  <si>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</si>
  <si>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</si>
  <si>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</si>
  <si>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</si>
  <si>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</si>
  <si>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</si>
  <si>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</si>
  <si>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</si>
  <si>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</si>
  <si>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</si>
  <si>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</si>
  <si>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</si>
  <si>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</si>
  <si>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</si>
  <si>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</si>
  <si>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</si>
  <si>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</si>
  <si>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</si>
  <si>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</si>
  <si>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</si>
  <si>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</si>
  <si>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</si>
  <si>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</si>
  <si>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</si>
  <si>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</si>
  <si>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</si>
  <si>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</si>
  <si>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</si>
  <si>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</si>
  <si>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</si>
  <si>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</si>
  <si>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</si>
  <si>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</si>
  <si>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</si>
  <si>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</si>
  <si>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</si>
  <si>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</si>
  <si>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</si>
  <si>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</si>
  <si>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</si>
  <si>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</si>
  <si>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</si>
  <si>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</si>
  <si>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</si>
  <si>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</si>
  <si>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</si>
  <si>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</si>
  <si>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</si>
  <si>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</si>
  <si>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</si>
  <si>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</si>
  <si>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</si>
  <si>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</si>
  <si>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</si>
  <si>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</si>
  <si>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</si>
  <si>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</si>
  <si>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</si>
  <si>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</si>
  <si>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</si>
  <si>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</si>
  <si>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</si>
  <si>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</si>
  <si>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</si>
  <si>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</si>
  <si>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</si>
  <si>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</si>
  <si>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</si>
  <si>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</si>
  <si>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</si>
  <si>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</si>
  <si>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</si>
  <si>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</si>
  <si>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</si>
  <si>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</si>
  <si>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</si>
  <si>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</si>
  <si>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</si>
  <si>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</si>
  <si>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</si>
  <si>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</si>
  <si>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</si>
  <si>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</si>
  <si>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</si>
  <si>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</si>
  <si>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</si>
  <si>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</si>
  <si>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</si>
  <si>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</si>
  <si>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</si>
  <si>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</si>
  <si>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</si>
  <si>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</si>
  <si>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</si>
  <si>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</si>
  <si>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</si>
  <si>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</si>
  <si>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</si>
  <si>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</si>
  <si>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</si>
  <si>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</si>
  <si>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</si>
  <si>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</si>
  <si>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</si>
  <si>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</si>
  <si>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</si>
  <si>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</si>
  <si>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</si>
  <si>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</si>
  <si>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</si>
  <si>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</si>
  <si>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</si>
  <si>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</si>
  <si>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</si>
  <si>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</si>
  <si>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</si>
  <si>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</si>
  <si>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</si>
  <si>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</si>
  <si>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</si>
  <si>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</si>
  <si>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</si>
  <si>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</si>
  <si>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</si>
  <si>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</si>
  <si>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</si>
  <si>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</si>
  <si>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</si>
  <si>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</si>
  <si>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</si>
  <si>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</si>
  <si>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</si>
  <si>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</si>
  <si>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</si>
  <si>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</si>
  <si>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</si>
  <si>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</si>
  <si>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</si>
  <si>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</si>
  <si>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</si>
  <si>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</si>
  <si>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</si>
  <si>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</si>
  <si>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</si>
  <si>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</si>
  <si>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</si>
  <si>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</si>
  <si>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</si>
  <si>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</si>
  <si>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</si>
  <si>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</si>
  <si>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</si>
  <si>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</si>
  <si>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</si>
  <si>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</si>
  <si>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</si>
  <si>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</si>
  <si>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</si>
  <si>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</si>
  <si>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</si>
  <si>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</si>
  <si>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</si>
  <si>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</si>
  <si>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</si>
  <si>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</si>
  <si>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</si>
  <si>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</si>
  <si>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</si>
  <si>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</si>
  <si>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</si>
  <si>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</si>
  <si>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</si>
  <si>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</si>
  <si>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</si>
  <si>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</si>
  <si>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</si>
  <si>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</si>
  <si>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</si>
  <si>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</si>
  <si>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</si>
  <si>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</si>
  <si>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</si>
  <si>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</si>
  <si>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</si>
  <si>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</si>
  <si>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</si>
  <si>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</si>
  <si>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</si>
  <si>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</si>
  <si>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</si>
  <si>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</si>
  <si>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</si>
  <si>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</si>
  <si>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</si>
  <si>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</si>
  <si>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</si>
  <si>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</si>
  <si>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</si>
  <si>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</si>
  <si>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</si>
  <si>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</si>
  <si>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</si>
  <si>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</si>
  <si>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</si>
  <si>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</si>
  <si>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</si>
  <si>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</si>
  <si>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</si>
  <si>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</si>
  <si>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</si>
  <si>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</si>
  <si>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</si>
  <si>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</si>
  <si>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</si>
  <si>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</si>
  <si>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</si>
  <si>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</si>
  <si>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</si>
  <si>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</si>
  <si>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</si>
  <si>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</si>
  <si>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</si>
  <si>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</si>
  <si>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</si>
  <si>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</si>
  <si>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</si>
  <si>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</si>
  <si>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</si>
  <si>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</si>
  <si>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</si>
  <si>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</si>
  <si>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</si>
  <si>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</si>
  <si>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</si>
  <si>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</si>
  <si>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</si>
  <si>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</si>
  <si>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</si>
  <si>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</si>
  <si>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</si>
  <si>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</si>
  <si>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</si>
  <si>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</si>
  <si>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</si>
  <si>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</si>
  <si>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</si>
  <si>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</si>
  <si>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</si>
  <si>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</si>
  <si>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</si>
  <si>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</si>
  <si>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</si>
  <si>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</si>
  <si>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</si>
  <si>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</si>
  <si>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</si>
  <si>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</si>
  <si>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</si>
  <si>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</si>
  <si>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</si>
  <si>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</si>
  <si>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</si>
  <si>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</si>
  <si>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</si>
  <si>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</si>
  <si>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</si>
  <si>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</si>
  <si>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</si>
  <si>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</si>
  <si>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</si>
  <si>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</si>
  <si>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</si>
  <si>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</si>
  <si>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</si>
  <si>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</si>
  <si>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</si>
  <si>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</si>
  <si>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</si>
  <si>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</si>
  <si>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</si>
  <si>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</si>
  <si>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</si>
  <si>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</si>
  <si>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</si>
  <si>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</si>
  <si>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</si>
  <si>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</si>
  <si>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</si>
  <si>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</si>
  <si>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</si>
  <si>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</si>
  <si>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</si>
  <si>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</si>
  <si>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</si>
  <si>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</si>
  <si>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</si>
  <si>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</si>
  <si>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</si>
  <si>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</si>
  <si>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</si>
  <si>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</si>
  <si>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</si>
  <si>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</si>
  <si>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</si>
  <si>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</si>
  <si>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</si>
  <si>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</si>
  <si>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</si>
  <si>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</si>
  <si>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</si>
  <si>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</si>
  <si>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</si>
  <si>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</si>
  <si>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</si>
  <si>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</si>
  <si>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</si>
  <si>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</si>
  <si>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</si>
  <si>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</si>
  <si>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</si>
  <si>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</si>
  <si>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</si>
  <si>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</si>
  <si>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</si>
  <si>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</si>
  <si>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</si>
  <si>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</si>
  <si>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</si>
  <si>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</si>
  <si>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</si>
  <si>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</si>
  <si>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</si>
  <si>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</si>
  <si>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</si>
  <si>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</si>
  <si>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</si>
  <si>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</si>
  <si>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</si>
  <si>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</si>
  <si>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</si>
  <si>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</si>
  <si>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</si>
  <si>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</si>
  <si>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</si>
  <si>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</si>
  <si>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</si>
  <si>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</si>
  <si>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</si>
  <si>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</si>
  <si>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</si>
  <si>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</si>
  <si>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</si>
  <si>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</si>
  <si>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</si>
  <si>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</si>
  <si>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</si>
  <si>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</si>
  <si>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</si>
  <si>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</si>
  <si>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</si>
  <si>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</si>
  <si>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</si>
  <si>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</si>
  <si>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</si>
  <si>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</si>
  <si>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</si>
  <si>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</si>
  <si>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</si>
  <si>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</si>
  <si>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</si>
  <si>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</si>
  <si>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</si>
  <si>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</si>
  <si>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</si>
  <si>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</si>
  <si>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</si>
  <si>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</si>
  <si>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</si>
  <si>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</si>
  <si>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</si>
  <si>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</si>
  <si>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</si>
  <si>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</si>
  <si>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</si>
  <si>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</si>
  <si>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</si>
  <si>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</si>
  <si>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</si>
  <si>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</si>
  <si>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</si>
  <si>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</si>
  <si>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</si>
  <si>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</si>
  <si>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</si>
  <si>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</si>
  <si>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</si>
  <si>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</si>
  <si>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</si>
  <si>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</si>
  <si>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</si>
  <si>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</si>
  <si>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</si>
  <si>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</si>
  <si>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</si>
  <si>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</si>
  <si>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</si>
  <si>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</si>
  <si>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</si>
  <si>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</si>
  <si>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</si>
  <si>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</si>
  <si>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</si>
  <si>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</si>
  <si>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</si>
  <si>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</si>
  <si>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</si>
  <si>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</si>
  <si>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</si>
  <si>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</si>
  <si>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</si>
  <si>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</si>
  <si>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</si>
  <si>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</si>
  <si>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</si>
  <si>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</si>
  <si>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</si>
  <si>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</si>
  <si>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</si>
  <si>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</si>
  <si>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</si>
  <si>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</si>
  <si>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</si>
  <si>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</si>
  <si>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</si>
  <si>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</si>
  <si>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</si>
  <si>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</si>
  <si>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</si>
  <si>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</si>
  <si>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</si>
  <si>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</si>
  <si>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</si>
  <si>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</si>
  <si>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</si>
  <si>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</si>
  <si>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</si>
  <si>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</si>
  <si>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</si>
  <si>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</si>
  <si>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</si>
  <si>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</si>
  <si>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</si>
  <si>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</si>
  <si>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</si>
  <si>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</si>
  <si>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</si>
  <si>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</si>
  <si>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</si>
  <si>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</si>
  <si>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</si>
  <si>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</si>
  <si>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</si>
  <si>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</si>
  <si>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</si>
  <si>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</si>
  <si>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</si>
  <si>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</si>
  <si>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</si>
  <si>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</si>
  <si>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</si>
  <si>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</si>
  <si>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</si>
  <si>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</si>
  <si>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</si>
  <si>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</si>
  <si>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</si>
  <si>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</si>
  <si>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</si>
  <si>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</si>
  <si>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</si>
  <si>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</si>
  <si>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</si>
  <si>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</si>
  <si>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</si>
  <si>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</si>
  <si>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</si>
  <si>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</si>
  <si>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</si>
  <si>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</si>
  <si>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</si>
  <si>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</si>
  <si>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</si>
  <si>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</si>
  <si>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</si>
  <si>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</si>
  <si>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</si>
  <si>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</si>
  <si>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</si>
  <si>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</si>
  <si>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</si>
  <si>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</si>
  <si>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</si>
  <si>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</si>
  <si>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</si>
  <si>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</si>
  <si>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</si>
  <si>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</si>
  <si>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</si>
  <si>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</si>
  <si>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</si>
  <si>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</si>
  <si>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</si>
  <si>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</si>
  <si>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</si>
  <si>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</si>
  <si>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</si>
  <si>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</si>
  <si>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</si>
  <si>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</si>
  <si>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</si>
  <si>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</si>
  <si>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</si>
  <si>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</si>
  <si>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</si>
  <si>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</si>
  <si>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</si>
  <si>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</si>
  <si>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</si>
  <si>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</si>
  <si>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</si>
  <si>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</si>
  <si>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</si>
  <si>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</si>
  <si>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</si>
  <si>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</si>
  <si>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</si>
  <si>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</si>
  <si>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</si>
  <si>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</si>
  <si>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</si>
  <si>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</si>
  <si>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</si>
  <si>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</si>
  <si>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</si>
  <si>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</si>
  <si>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</si>
  <si>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</si>
  <si>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</si>
  <si>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</si>
  <si>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</si>
  <si>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</si>
  <si>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</si>
  <si>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</si>
  <si>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</si>
  <si>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</si>
  <si>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</si>
  <si>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</si>
  <si>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</si>
  <si>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</si>
  <si>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</si>
  <si>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</si>
  <si>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</si>
  <si>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</si>
  <si>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</si>
  <si>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</si>
  <si>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</si>
  <si>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</si>
  <si>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</si>
  <si>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</si>
  <si>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</si>
  <si>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</si>
  <si>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</si>
  <si>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</si>
  <si>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</si>
  <si>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</si>
  <si>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</si>
  <si>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</si>
  <si>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</si>
  <si>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</si>
  <si>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</si>
  <si>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</si>
  <si>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</si>
  <si>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</si>
  <si>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</si>
  <si>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</si>
  <si>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</si>
  <si>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</si>
  <si>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</si>
  <si>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</si>
  <si>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</si>
  <si>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</si>
  <si>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</si>
  <si>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</si>
  <si>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</si>
  <si>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</si>
  <si>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</si>
  <si>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</si>
  <si>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</si>
  <si>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</si>
  <si>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</si>
  <si>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</si>
  <si>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</si>
  <si>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</si>
  <si>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</si>
  <si>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</si>
  <si>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</si>
  <si>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</si>
  <si>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</si>
  <si>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</si>
  <si>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</si>
  <si>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</si>
  <si>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</si>
  <si>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</si>
  <si>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</si>
  <si>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</si>
  <si>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</si>
  <si>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</si>
  <si>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</si>
  <si>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</si>
  <si>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</si>
  <si>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</si>
  <si>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</si>
  <si>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</si>
  <si>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</si>
  <si>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</si>
  <si>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</si>
  <si>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</si>
  <si>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</si>
  <si>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</si>
  <si>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</si>
  <si>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</si>
  <si>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</si>
  <si>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</si>
  <si>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</si>
  <si>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</si>
  <si>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</si>
  <si>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</si>
  <si>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</si>
  <si>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</si>
  <si>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</si>
  <si>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</si>
  <si>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</si>
  <si>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</si>
  <si>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</si>
  <si>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</si>
  <si>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</si>
  <si>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</si>
  <si>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</si>
  <si>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</si>
  <si>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</si>
  <si>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</si>
  <si>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</si>
  <si>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</si>
  <si>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</si>
  <si>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</si>
  <si>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</si>
  <si>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</si>
  <si>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</si>
  <si>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</si>
  <si>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</si>
  <si>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</si>
  <si>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</si>
  <si>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</si>
  <si>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</si>
  <si>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</si>
  <si>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</si>
  <si>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</si>
  <si>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</si>
  <si>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</si>
  <si>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</si>
  <si>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</si>
  <si>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</si>
  <si>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</si>
  <si>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</si>
  <si>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</si>
  <si>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</si>
  <si>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</si>
  <si>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</si>
  <si>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</si>
  <si>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</si>
  <si>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</si>
  <si>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</si>
  <si>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</si>
  <si>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</si>
  <si>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</si>
  <si>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</si>
  <si>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</si>
  <si>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</si>
  <si>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</si>
  <si>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</si>
  <si>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</si>
  <si>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</si>
  <si>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</si>
  <si>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</si>
  <si>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</si>
  <si>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</si>
  <si>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</si>
  <si>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</si>
  <si>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</si>
  <si>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</si>
  <si>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</si>
  <si>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</si>
  <si>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</si>
  <si>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</si>
  <si>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</si>
  <si>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</si>
  <si>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</si>
  <si>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</si>
  <si>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</si>
  <si>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</si>
  <si>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</si>
  <si>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</si>
  <si>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</si>
  <si>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</si>
  <si>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</si>
  <si>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</si>
  <si>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</si>
  <si>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</si>
  <si>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</si>
  <si>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</si>
  <si>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</si>
  <si>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</si>
  <si>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</si>
  <si>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</si>
  <si>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</si>
  <si>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</si>
  <si>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</si>
  <si>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</si>
  <si>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</si>
  <si>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</si>
  <si>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</si>
  <si>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</si>
  <si>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</si>
  <si>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</si>
  <si>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</si>
  <si>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</si>
  <si>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</si>
  <si>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</si>
  <si>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</si>
  <si>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</si>
  <si>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</si>
  <si>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</si>
  <si>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</si>
  <si>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</si>
  <si>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</si>
  <si>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</si>
  <si>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</si>
  <si>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</si>
  <si>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</si>
  <si>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</si>
  <si>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</si>
  <si>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</si>
  <si>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</si>
  <si>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</si>
  <si>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</si>
  <si>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</si>
  <si>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</si>
  <si>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</si>
  <si>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</si>
  <si>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</si>
  <si>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</si>
  <si>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</si>
  <si>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</si>
  <si>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</si>
  <si>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</si>
  <si>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</si>
  <si>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</si>
  <si>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</si>
  <si>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</si>
  <si>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</si>
  <si>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</si>
  <si>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</si>
  <si>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</si>
  <si>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</si>
  <si>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</si>
  <si>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</si>
  <si>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</si>
  <si>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</si>
  <si>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</si>
  <si>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</si>
  <si>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</si>
  <si>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</si>
  <si>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</si>
  <si>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</si>
  <si>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</si>
  <si>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</si>
  <si>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</si>
  <si>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</si>
  <si>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</si>
  <si>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</si>
  <si>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</si>
  <si>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</si>
  <si>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</si>
  <si>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</si>
  <si>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</si>
  <si>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</si>
  <si>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</si>
  <si>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</si>
  <si>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</si>
  <si>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</si>
  <si>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</si>
  <si>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</si>
  <si>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</si>
  <si>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</si>
  <si>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</si>
  <si>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</si>
  <si>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</si>
  <si>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</si>
  <si>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</si>
  <si>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</si>
  <si>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</si>
  <si>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</si>
  <si>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</si>
  <si>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</si>
  <si>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</si>
  <si>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</si>
  <si>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</si>
  <si>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</si>
  <si>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</si>
  <si>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</si>
  <si>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</si>
  <si>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</si>
  <si>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</si>
  <si>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</si>
  <si>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</si>
  <si>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</si>
  <si>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</si>
  <si>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</si>
  <si>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</si>
  <si>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</si>
  <si>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</si>
  <si>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</si>
  <si>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</si>
  <si>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</si>
  <si>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</si>
  <si>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</si>
  <si>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</si>
  <si>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</si>
  <si>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</si>
  <si>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</si>
  <si>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</si>
  <si>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</si>
  <si>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</si>
  <si>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</si>
  <si>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</si>
  <si>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</si>
  <si>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</si>
  <si>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</si>
  <si>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</si>
  <si>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</si>
  <si>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</si>
  <si>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</si>
  <si>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</si>
  <si>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</si>
  <si>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</si>
  <si>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</si>
  <si>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</si>
  <si>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</si>
  <si>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</si>
  <si>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</si>
  <si>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</si>
  <si>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</si>
  <si>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</si>
  <si>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</si>
  <si>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</si>
  <si>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</si>
  <si>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</si>
  <si>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</si>
  <si>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</si>
  <si>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</si>
  <si>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</si>
  <si>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</si>
  <si>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</si>
  <si>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</si>
  <si>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</si>
  <si>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</si>
  <si>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</si>
  <si>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</si>
  <si>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</si>
  <si>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</si>
  <si>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</si>
  <si>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</si>
  <si>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</si>
  <si>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</si>
  <si>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</si>
  <si>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</si>
  <si>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</si>
  <si>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</si>
  <si>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</si>
  <si>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</si>
  <si>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</si>
  <si>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</si>
  <si>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</si>
  <si>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</si>
  <si>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</si>
  <si>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</si>
  <si>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</si>
  <si>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</si>
  <si>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</si>
  <si>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</si>
  <si>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</si>
  <si>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</si>
  <si>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</si>
  <si>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</si>
  <si>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</si>
  <si>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</si>
  <si>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</si>
  <si>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</si>
  <si>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</si>
  <si>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</si>
  <si>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</si>
  <si>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</si>
  <si>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</si>
  <si>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</si>
  <si>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</si>
  <si>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</si>
  <si>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</si>
  <si>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</si>
  <si>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</si>
  <si>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</si>
  <si>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</si>
  <si>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</si>
  <si>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</si>
  <si>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</si>
  <si>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</si>
  <si>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</si>
  <si>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</si>
  <si>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</si>
  <si>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</si>
  <si>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</si>
  <si>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</si>
  <si>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</si>
  <si>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</si>
  <si>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</si>
  <si>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</si>
  <si>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</si>
  <si>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</si>
  <si>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</si>
  <si>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</si>
  <si>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</si>
  <si>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</si>
  <si>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</si>
  <si>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</si>
  <si>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</si>
  <si>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</si>
  <si>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</si>
  <si>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</si>
  <si>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</si>
  <si>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</si>
  <si>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</si>
  <si>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</si>
  <si>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</si>
  <si>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</si>
  <si>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</si>
  <si>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</si>
  <si>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</si>
  <si>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</si>
  <si>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</si>
  <si>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</si>
  <si>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</si>
  <si>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</si>
  <si>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</si>
  <si>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</si>
  <si>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</si>
  <si>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</si>
  <si>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</si>
  <si>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</si>
  <si>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</si>
  <si>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</si>
  <si>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</si>
  <si>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</si>
  <si>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</si>
  <si>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</si>
  <si>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</si>
  <si>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</si>
  <si>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</si>
  <si>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</si>
  <si>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</si>
  <si>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</si>
  <si>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</si>
  <si>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</si>
  <si>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</si>
  <si>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</si>
  <si>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</si>
  <si>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</si>
  <si>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</si>
  <si>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</si>
  <si>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</si>
  <si>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</si>
  <si>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</si>
  <si>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</si>
  <si>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</si>
  <si>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</si>
  <si>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</si>
  <si>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</si>
  <si>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</si>
  <si>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</si>
  <si>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</si>
  <si>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</si>
  <si>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</si>
  <si>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</si>
  <si>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</si>
  <si>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</si>
  <si>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</si>
  <si>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</si>
  <si>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</si>
  <si>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</si>
  <si>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</si>
  <si>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</si>
  <si>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</si>
  <si>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</si>
  <si>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</si>
  <si>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</si>
  <si>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</si>
  <si>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</si>
  <si>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</si>
  <si>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</si>
  <si>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</si>
  <si>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</si>
  <si>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</si>
  <si>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</si>
  <si>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</si>
  <si>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</si>
  <si>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</si>
  <si>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</si>
  <si>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</si>
  <si>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</si>
  <si>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</si>
  <si>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</si>
  <si>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</si>
  <si>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</si>
  <si>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</si>
  <si>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</si>
  <si>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</si>
  <si>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</si>
  <si>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</si>
  <si>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</si>
  <si>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</si>
  <si>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</si>
  <si>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</si>
  <si>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</si>
  <si>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</si>
  <si>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</si>
  <si>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</si>
  <si>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</si>
  <si>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</si>
  <si>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</si>
  <si>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</si>
  <si>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</si>
  <si>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</si>
  <si>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</si>
  <si>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</si>
  <si>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</si>
  <si>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</si>
  <si>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</si>
  <si>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</si>
  <si>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</si>
  <si>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</si>
  <si>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</si>
  <si>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</si>
  <si>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</si>
  <si>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</si>
  <si>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</si>
  <si>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</si>
  <si>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</si>
  <si>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</si>
  <si>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</si>
  <si>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</si>
  <si>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</si>
  <si>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</si>
  <si>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</si>
  <si>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</si>
  <si>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</si>
  <si>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</si>
  <si>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</si>
  <si>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</si>
  <si>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</si>
  <si>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</si>
  <si>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</si>
  <si>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</si>
  <si>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</si>
  <si>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</si>
  <si>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</si>
  <si>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</si>
  <si>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</si>
  <si>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</si>
  <si>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</si>
  <si>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</si>
  <si>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</si>
  <si>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</si>
  <si>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</si>
  <si>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</si>
  <si>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</si>
  <si>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</si>
  <si>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</si>
  <si>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</si>
  <si>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</si>
  <si>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</si>
  <si>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</si>
  <si>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</si>
  <si>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</si>
  <si>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</si>
  <si>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</si>
  <si>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</si>
  <si>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</si>
  <si>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</si>
  <si>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</si>
  <si>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</si>
  <si>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</si>
  <si>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</si>
  <si>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</si>
  <si>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</si>
  <si>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</si>
  <si>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</si>
  <si>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</si>
  <si>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</si>
  <si>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</si>
  <si>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</si>
  <si>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</si>
  <si>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</si>
  <si>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</si>
  <si>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</si>
  <si>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</si>
  <si>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</si>
  <si>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</si>
  <si>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</si>
  <si>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</si>
  <si>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</si>
  <si>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</si>
  <si>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</si>
  <si>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</si>
  <si>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</si>
  <si>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</si>
  <si>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</si>
  <si>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</si>
  <si>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</si>
  <si>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</si>
  <si>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</si>
  <si>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</si>
  <si>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</si>
  <si>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</si>
  <si>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</si>
  <si>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</si>
  <si>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</si>
  <si>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</si>
  <si>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</si>
  <si>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</si>
  <si>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</si>
  <si>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</si>
  <si>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</si>
  <si>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</si>
  <si>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</si>
  <si>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</si>
  <si>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</si>
  <si>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</si>
  <si>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</si>
  <si>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</si>
  <si>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</si>
  <si>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</si>
  <si>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</si>
  <si>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</si>
  <si>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</si>
  <si>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</si>
  <si>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</si>
  <si>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</si>
  <si>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</si>
  <si>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</si>
  <si>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</si>
  <si>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</si>
  <si>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</si>
  <si>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</si>
  <si>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</si>
  <si>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</si>
  <si>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</si>
  <si>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</si>
  <si>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</si>
  <si>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</si>
  <si>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</si>
  <si>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</si>
  <si>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</si>
  <si>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</si>
  <si>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</si>
  <si>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</si>
  <si>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</si>
  <si>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</si>
  <si>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</si>
  <si>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</si>
  <si>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</si>
  <si>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</si>
  <si>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</si>
  <si>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</si>
  <si>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</si>
  <si>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</si>
  <si>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</si>
  <si>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</si>
  <si>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</si>
  <si>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</si>
  <si>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</si>
  <si>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</si>
  <si>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</si>
  <si>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</si>
  <si>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</si>
  <si>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</si>
  <si>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</si>
  <si>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</si>
  <si>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</si>
  <si>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</si>
  <si>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</si>
  <si>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</si>
  <si>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</si>
  <si>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</si>
  <si>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</si>
  <si>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</si>
  <si>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</si>
  <si>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</si>
  <si>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</si>
  <si>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</si>
  <si>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</si>
  <si>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</si>
  <si>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</si>
  <si>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</si>
  <si>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</si>
  <si>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</si>
  <si>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</si>
  <si>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</si>
  <si>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</si>
  <si>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</si>
  <si>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</si>
  <si>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</si>
  <si>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</si>
  <si>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</si>
  <si>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</si>
  <si>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</si>
  <si>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</si>
  <si>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</si>
  <si>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</si>
  <si>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</si>
  <si>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</si>
  <si>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</si>
  <si>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</si>
  <si>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</si>
  <si>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</si>
  <si>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</si>
  <si>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</si>
  <si>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</si>
  <si>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</si>
  <si>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</si>
  <si>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</si>
  <si>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</si>
  <si>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</si>
  <si>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</si>
  <si>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</si>
  <si>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</si>
  <si>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</si>
  <si>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</si>
  <si>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</si>
  <si>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</si>
  <si>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</si>
  <si>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</si>
  <si>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</si>
  <si>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</si>
  <si>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</si>
  <si>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</si>
  <si>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</si>
  <si>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</si>
  <si>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</si>
  <si>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</si>
  <si>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</si>
  <si>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</si>
  <si>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</si>
  <si>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</si>
  <si>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</si>
  <si>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</si>
  <si>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</si>
  <si>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</si>
  <si>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</si>
  <si>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</si>
  <si>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</si>
  <si>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</si>
  <si>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</si>
  <si>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</si>
  <si>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</si>
  <si>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</si>
  <si>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</si>
  <si>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</si>
  <si>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</si>
  <si>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</si>
  <si>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</si>
  <si>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</si>
  <si>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</si>
  <si>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</si>
  <si>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</si>
  <si>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</si>
  <si>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</si>
  <si>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</si>
  <si>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</si>
  <si>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</si>
  <si>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</si>
  <si>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</si>
  <si>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</si>
  <si>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</si>
  <si>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</si>
  <si>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</si>
  <si>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</si>
  <si>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</si>
  <si>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</si>
  <si>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</si>
  <si>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</si>
  <si>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</si>
  <si>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</si>
  <si>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</si>
  <si>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</si>
  <si>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</si>
  <si>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</si>
  <si>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</si>
  <si>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</si>
  <si>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</si>
  <si>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</si>
  <si>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</si>
  <si>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</si>
  <si>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</si>
  <si>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</si>
  <si>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</si>
  <si>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</si>
  <si>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</si>
  <si>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</si>
  <si>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</si>
  <si>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</si>
  <si>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</si>
  <si>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</si>
  <si>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</si>
  <si>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</si>
  <si>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</si>
  <si>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</si>
  <si>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</si>
  <si>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</si>
  <si>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</si>
  <si>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</si>
  <si>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</si>
  <si>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</si>
  <si>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</si>
  <si>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</si>
  <si>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</si>
  <si>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</si>
  <si>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</si>
  <si>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</si>
  <si>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</si>
  <si>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</si>
  <si>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</si>
  <si>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</si>
  <si>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</si>
  <si>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</si>
  <si>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</si>
  <si>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</si>
  <si>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</si>
  <si>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</si>
  <si>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</si>
  <si>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</si>
  <si>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</si>
  <si>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</si>
  <si>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</si>
  <si>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</si>
  <si>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</si>
  <si>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</si>
  <si>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</si>
  <si>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</si>
  <si>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</si>
  <si>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</si>
  <si>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</si>
  <si>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</si>
  <si>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</si>
  <si>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</si>
  <si>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</si>
  <si>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</si>
  <si>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</si>
  <si>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</si>
  <si>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</si>
  <si>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</si>
  <si>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</si>
  <si>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</si>
  <si>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</si>
  <si>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</si>
  <si>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</si>
  <si>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</si>
  <si>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</si>
  <si>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</si>
  <si>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</si>
  <si>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</si>
  <si>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</si>
  <si>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</si>
  <si>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</si>
  <si>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</si>
  <si>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</si>
  <si>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</si>
  <si>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</si>
  <si>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</si>
  <si>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</si>
  <si>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</si>
  <si>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</si>
  <si>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</si>
  <si>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</si>
  <si>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</si>
  <si>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</si>
  <si>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</si>
  <si>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</si>
  <si>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</si>
  <si>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</si>
  <si>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</si>
  <si>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</si>
  <si>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</si>
  <si>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</si>
  <si>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</si>
  <si>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</si>
  <si>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</si>
  <si>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</si>
  <si>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</si>
  <si>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</si>
  <si>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</si>
  <si>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</si>
  <si>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</si>
  <si>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</si>
  <si>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</si>
  <si>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</si>
  <si>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</si>
  <si>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</si>
  <si>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</si>
  <si>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</si>
  <si>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</si>
  <si>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</si>
  <si>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</si>
  <si>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</si>
  <si>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</si>
  <si>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</si>
  <si>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</si>
  <si>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</si>
  <si>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</si>
  <si>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</si>
  <si>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</si>
  <si>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</si>
  <si>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</si>
  <si>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</si>
  <si>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</si>
  <si>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</si>
  <si>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</si>
  <si>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</si>
  <si>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</si>
  <si>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</si>
  <si>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</si>
  <si>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</si>
  <si>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</si>
  <si>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</si>
  <si>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</si>
  <si>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</si>
  <si>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</si>
  <si>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</si>
  <si>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</si>
  <si>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</si>
  <si>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</si>
  <si>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</si>
  <si>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</si>
  <si>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</si>
  <si>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</si>
  <si>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</si>
  <si>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</si>
  <si>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</si>
  <si>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</si>
  <si>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</si>
  <si>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</si>
  <si>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</si>
  <si>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</si>
  <si>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</si>
  <si>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</si>
  <si>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</si>
  <si>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</si>
  <si>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</si>
  <si>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</si>
  <si>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</si>
  <si>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</si>
  <si>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</si>
  <si>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</si>
  <si>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</si>
  <si>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</si>
  <si>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</si>
  <si>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</si>
  <si>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</si>
  <si>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</si>
  <si>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</si>
  <si>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</si>
  <si>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</si>
  <si>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</si>
  <si>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</si>
  <si>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</si>
  <si>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</si>
  <si>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</si>
  <si>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</si>
  <si>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</si>
  <si>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</si>
  <si>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</si>
  <si>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</si>
  <si>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</si>
  <si>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</si>
  <si>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</si>
  <si>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</si>
  <si>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</si>
  <si>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</si>
  <si>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</si>
  <si>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</si>
  <si>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</si>
  <si>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</si>
  <si>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</si>
  <si>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</si>
  <si>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</si>
  <si>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</si>
  <si>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</si>
  <si>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</si>
  <si>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</si>
  <si>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</si>
  <si>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</si>
  <si>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</si>
  <si>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</si>
  <si>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</si>
  <si>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</si>
  <si>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</si>
  <si>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</si>
  <si>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</si>
  <si>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</si>
  <si>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</si>
  <si>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</si>
  <si>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</si>
  <si>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</si>
  <si>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</si>
  <si>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</si>
  <si>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</si>
  <si>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</si>
  <si>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</si>
  <si>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</si>
  <si>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</si>
  <si>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</si>
  <si>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</si>
  <si>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</si>
  <si>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</si>
  <si>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</si>
  <si>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</si>
  <si>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</si>
  <si>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</si>
  <si>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</si>
  <si>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</si>
  <si>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</si>
  <si>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</si>
  <si>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</si>
  <si>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</si>
  <si>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</si>
  <si>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</si>
  <si>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</si>
  <si>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</si>
  <si>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</si>
  <si>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</si>
  <si>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</si>
  <si>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</si>
  <si>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</si>
  <si>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</si>
  <si>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</si>
  <si>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</si>
  <si>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</si>
  <si>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</si>
  <si>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</si>
  <si>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</si>
  <si>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</si>
  <si>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</si>
  <si>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</si>
  <si>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</si>
  <si>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</si>
  <si>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</si>
  <si>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</si>
  <si>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</si>
  <si>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</si>
  <si>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</si>
  <si>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</si>
  <si>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</si>
  <si>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</si>
  <si>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</si>
  <si>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</si>
  <si>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</si>
  <si>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</si>
  <si>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</si>
  <si>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</si>
  <si>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</si>
  <si>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</si>
  <si>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</si>
  <si>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</si>
  <si>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</si>
  <si>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</si>
  <si>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</si>
  <si>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</si>
  <si>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</si>
  <si>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</si>
  <si>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</si>
  <si>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</si>
  <si>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</si>
  <si>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</si>
  <si>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</si>
  <si>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</si>
  <si>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</si>
  <si>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</si>
  <si>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</si>
  <si>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</si>
  <si>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</si>
  <si>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</si>
  <si>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</si>
  <si>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</si>
  <si>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</si>
  <si>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</si>
  <si>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</si>
  <si>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</si>
  <si>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</si>
  <si>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</si>
  <si>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</si>
  <si>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</si>
  <si>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</si>
  <si>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</si>
  <si>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</si>
  <si>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</si>
  <si>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</si>
  <si>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</si>
  <si>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</si>
  <si>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</si>
  <si>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</si>
  <si>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</si>
  <si>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</si>
  <si>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</si>
  <si>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</si>
  <si>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</si>
  <si>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</si>
  <si>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</si>
  <si>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</si>
  <si>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</si>
  <si>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</si>
  <si>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</si>
  <si>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</si>
  <si>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</si>
  <si>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</si>
  <si>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</si>
  <si>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</si>
  <si>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</si>
  <si>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</si>
  <si>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</si>
  <si>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</si>
  <si>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</si>
  <si>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</si>
  <si>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</si>
  <si>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</si>
  <si>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</si>
  <si>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</si>
  <si>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</si>
  <si>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</si>
  <si>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</si>
  <si>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</si>
  <si>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</si>
  <si>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</si>
  <si>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</si>
  <si>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</si>
  <si>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</si>
  <si>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</si>
  <si>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</si>
  <si>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</si>
  <si>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</si>
  <si>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</si>
  <si>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</si>
  <si>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</si>
  <si>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</si>
  <si>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</si>
  <si>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</si>
  <si>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</si>
  <si>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</si>
  <si>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</si>
  <si>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</si>
  <si>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</si>
  <si>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</si>
  <si>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</si>
  <si>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</si>
  <si>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</si>
  <si>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</si>
  <si>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</si>
  <si>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</si>
  <si>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</si>
  <si>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</si>
  <si>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</si>
  <si>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</si>
  <si>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</si>
  <si>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</si>
  <si>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</si>
  <si>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</si>
  <si>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</si>
  <si>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</si>
  <si>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</si>
  <si>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</si>
  <si>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</si>
  <si>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</si>
  <si>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</si>
  <si>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</si>
  <si>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</si>
  <si>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</si>
  <si>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</si>
  <si>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</si>
  <si>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</si>
  <si>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</si>
  <si>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</si>
  <si>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</si>
  <si>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</si>
  <si>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</si>
  <si>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</si>
  <si>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</si>
  <si>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</si>
  <si>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</si>
  <si>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</si>
  <si>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</si>
  <si>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</si>
  <si>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</si>
  <si>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</si>
  <si>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</si>
  <si>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</si>
  <si>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</si>
  <si>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</si>
  <si>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</si>
  <si>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</si>
  <si>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</si>
  <si>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</si>
  <si>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</si>
  <si>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</si>
  <si>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</si>
  <si>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</si>
  <si>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</si>
  <si>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</si>
  <si>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</si>
  <si>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</si>
  <si>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</si>
  <si>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</si>
  <si>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</si>
  <si>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</si>
  <si>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</si>
  <si>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</si>
  <si>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</si>
  <si>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</si>
  <si>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</si>
  <si>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</si>
  <si>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</si>
  <si>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</si>
  <si>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</si>
  <si>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</si>
  <si>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</si>
  <si>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</si>
  <si>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</si>
  <si>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</si>
  <si>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</si>
  <si>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</si>
  <si>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</si>
  <si>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</si>
  <si>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</si>
  <si>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</si>
  <si>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</si>
  <si>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</si>
  <si>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</si>
  <si>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</si>
  <si>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</si>
  <si>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</si>
  <si>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</si>
  <si>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</si>
  <si>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</si>
  <si>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</si>
  <si>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</si>
  <si>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</si>
  <si>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</si>
  <si>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</si>
  <si>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</si>
  <si>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</si>
  <si>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</si>
  <si>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</si>
  <si>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</si>
  <si>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</si>
  <si>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</si>
  <si>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</si>
  <si>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</si>
  <si>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</si>
  <si>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</si>
  <si>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</si>
  <si>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</si>
  <si>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</si>
  <si>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</si>
  <si>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</si>
  <si>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</si>
  <si>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</si>
  <si>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</si>
  <si>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</si>
  <si>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</si>
  <si>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</si>
  <si>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</si>
  <si>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</si>
  <si>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</si>
  <si>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</si>
  <si>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</si>
  <si>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</si>
  <si>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</si>
  <si>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</si>
  <si>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</si>
  <si>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</si>
  <si>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</si>
  <si>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</si>
  <si>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</si>
  <si>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</si>
  <si>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</si>
  <si>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</si>
  <si>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</si>
  <si>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</si>
  <si>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</si>
  <si>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</si>
  <si>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</si>
  <si>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</si>
  <si>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</si>
  <si>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</si>
  <si>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</si>
  <si>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</si>
  <si>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</si>
  <si>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</si>
  <si>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</si>
  <si>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</si>
  <si>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</si>
  <si>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</si>
  <si>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</si>
  <si>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</si>
  <si>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</si>
  <si>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</si>
  <si>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</si>
  <si>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</si>
  <si>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</si>
  <si>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</si>
  <si>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</si>
  <si>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</si>
  <si>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</si>
  <si>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</si>
  <si>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</si>
  <si>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</si>
  <si>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</si>
  <si>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</si>
  <si>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</si>
  <si>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</si>
  <si>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</si>
  <si>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</si>
  <si>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</si>
  <si>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</si>
  <si>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</si>
  <si>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</si>
  <si>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</si>
  <si>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</si>
  <si>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</si>
  <si>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</si>
  <si>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</si>
  <si>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</si>
  <si>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</si>
  <si>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</si>
  <si>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</si>
  <si>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</si>
  <si>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</si>
  <si>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</si>
  <si>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</si>
  <si>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</si>
  <si>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</si>
  <si>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</si>
  <si>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</si>
  <si>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</si>
  <si>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</si>
  <si>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</si>
  <si>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</si>
  <si>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</si>
  <si>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</si>
  <si>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</si>
  <si>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</si>
  <si>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</si>
  <si>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</si>
  <si>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</si>
  <si>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</si>
  <si>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</si>
  <si>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</si>
  <si>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</si>
  <si>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</si>
  <si>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</si>
  <si>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</si>
  <si>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</si>
  <si>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</si>
  <si>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</si>
  <si>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</si>
  <si>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</si>
  <si>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</si>
  <si>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</si>
  <si>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</si>
  <si>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</si>
  <si>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</si>
  <si>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</si>
  <si>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</si>
  <si>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</si>
  <si>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</si>
  <si>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</si>
  <si>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</si>
  <si>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</si>
  <si>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</si>
  <si>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</si>
  <si>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</si>
  <si>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</si>
  <si>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</si>
  <si>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</si>
  <si>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</si>
  <si>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</si>
  <si>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</si>
  <si>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</si>
  <si>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</si>
  <si>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</si>
  <si>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</si>
  <si>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</si>
  <si>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</si>
  <si>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</si>
  <si>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</si>
  <si>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</si>
  <si>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</si>
  <si>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</si>
  <si>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</si>
  <si>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</si>
  <si>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</si>
  <si>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</si>
  <si>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</si>
  <si>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</si>
  <si>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</si>
  <si>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</si>
  <si>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</si>
  <si>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</si>
  <si>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</si>
  <si>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</si>
  <si>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</si>
  <si>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</si>
  <si>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</si>
  <si>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</si>
  <si>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</si>
  <si>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</si>
  <si>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</si>
  <si>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</si>
  <si>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</si>
  <si>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</si>
  <si>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</si>
  <si>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</si>
  <si>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</si>
  <si>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</si>
  <si>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</si>
  <si>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</si>
  <si>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</si>
  <si>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</si>
  <si>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</si>
  <si>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</si>
  <si>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</si>
  <si>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</si>
  <si>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</si>
  <si>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</si>
  <si>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</si>
  <si>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</si>
  <si>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</si>
  <si>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</si>
  <si>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</si>
  <si>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</si>
  <si>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</si>
  <si>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</si>
  <si>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</si>
  <si>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</si>
  <si>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</si>
  <si>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</si>
  <si>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</si>
  <si>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</si>
  <si>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</si>
  <si>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</si>
  <si>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</si>
  <si>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</si>
  <si>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</si>
  <si>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</si>
  <si>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</si>
  <si>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</si>
  <si>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</si>
  <si>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</si>
  <si>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</si>
  <si>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</si>
  <si>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</si>
  <si>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</si>
  <si>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</si>
  <si>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</si>
  <si>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</si>
  <si>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</si>
  <si>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</si>
  <si>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</si>
  <si>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</si>
  <si>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</si>
  <si>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</si>
  <si>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</si>
  <si>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</si>
  <si>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</si>
  <si>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</si>
  <si>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</si>
  <si>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</si>
  <si>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</si>
  <si>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</si>
  <si>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</si>
  <si>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</si>
  <si>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</si>
  <si>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</si>
  <si>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</si>
  <si>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</si>
  <si>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</si>
  <si>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</si>
  <si>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</si>
  <si>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</si>
  <si>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</si>
  <si>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</si>
  <si>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</si>
  <si>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</si>
  <si>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</si>
  <si>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</si>
  <si>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</si>
  <si>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</si>
  <si>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</si>
  <si>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</si>
  <si>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</si>
  <si>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</si>
  <si>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</si>
  <si>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</si>
  <si>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</si>
  <si>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</si>
  <si>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</si>
  <si>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</si>
  <si>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</si>
  <si>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</si>
  <si>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</si>
  <si>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</si>
  <si>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</si>
  <si>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</si>
  <si>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</si>
  <si>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</si>
  <si>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</si>
  <si>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</si>
  <si>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</si>
  <si>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</si>
  <si>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</si>
  <si>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</si>
  <si>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</si>
  <si>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</si>
  <si>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</si>
  <si>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</si>
  <si>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</si>
  <si>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</si>
  <si>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</si>
  <si>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</si>
  <si>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</si>
  <si>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</si>
  <si>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</si>
  <si>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</si>
  <si>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</si>
  <si>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</si>
  <si>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</si>
  <si>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</si>
  <si>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</si>
  <si>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</si>
  <si>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</si>
  <si>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</si>
  <si>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</si>
  <si>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</si>
  <si>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</si>
  <si>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</si>
  <si>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</si>
  <si>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</si>
  <si>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</si>
  <si>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</si>
  <si>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</si>
  <si>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</si>
  <si>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</si>
  <si>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</si>
  <si>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</si>
  <si>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</si>
  <si>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</si>
  <si>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</si>
  <si>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</si>
  <si>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</si>
  <si>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</si>
  <si>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</si>
  <si>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</si>
  <si>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</si>
  <si>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</si>
  <si>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</si>
  <si>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</si>
  <si>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</si>
  <si>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</si>
  <si>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</si>
  <si>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</si>
  <si>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</si>
  <si>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</si>
  <si>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</si>
  <si>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</si>
  <si>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</si>
  <si>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</si>
  <si>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</si>
  <si>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</si>
  <si>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</si>
  <si>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</si>
  <si>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</si>
  <si>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</si>
  <si>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</si>
  <si>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</si>
  <si>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</si>
  <si>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</si>
  <si>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</si>
  <si>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</si>
  <si>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</si>
  <si>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</si>
  <si>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</si>
  <si>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</si>
  <si>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</si>
  <si>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</si>
  <si>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</si>
  <si>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</si>
  <si>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</si>
  <si>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</si>
  <si>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</si>
  <si>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</si>
  <si>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</si>
  <si>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</si>
  <si>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</si>
  <si>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</si>
  <si>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</si>
  <si>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</si>
  <si>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</si>
  <si>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</si>
  <si>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</si>
  <si>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</si>
  <si>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</si>
  <si>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</si>
  <si>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</si>
  <si>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</si>
  <si>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</si>
  <si>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</si>
  <si>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</si>
  <si>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</si>
  <si>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</si>
  <si>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</si>
  <si>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</si>
  <si>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</si>
  <si>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</si>
  <si>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</si>
  <si>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</si>
  <si>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</si>
  <si>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</si>
  <si>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</si>
  <si>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</si>
  <si>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</si>
  <si>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</si>
  <si>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</si>
  <si>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</si>
  <si>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</si>
  <si>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</si>
  <si>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</si>
  <si>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</si>
  <si>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</si>
  <si>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</si>
  <si>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</si>
  <si>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</si>
  <si>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</si>
  <si>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</si>
  <si>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</si>
  <si>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</si>
  <si>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</si>
  <si>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</si>
  <si>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</si>
  <si>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</si>
  <si>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</si>
  <si>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</si>
  <si>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</si>
  <si>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</si>
  <si>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</si>
  <si>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</si>
  <si>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</si>
  <si>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</si>
  <si>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</si>
  <si>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</si>
  <si>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</si>
  <si>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</si>
  <si>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</si>
  <si>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</si>
  <si>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</si>
  <si>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</si>
  <si>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</si>
  <si>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</si>
  <si>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</si>
  <si>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</si>
  <si>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</si>
  <si>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</si>
  <si>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</si>
  <si>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</si>
  <si>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</si>
  <si>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</si>
  <si>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</si>
  <si>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</si>
  <si>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</si>
  <si>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</si>
  <si>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</si>
  <si>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</si>
  <si>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</si>
  <si>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</si>
  <si>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</si>
  <si>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</si>
  <si>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</si>
  <si>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</si>
  <si>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</si>
  <si>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</si>
  <si>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</si>
  <si>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</si>
  <si>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</si>
  <si>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</si>
  <si>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</si>
  <si>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</si>
  <si>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</si>
  <si>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</si>
  <si>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</si>
  <si>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</si>
  <si>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</si>
  <si>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</si>
  <si>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</si>
  <si>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</si>
  <si>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</si>
  <si>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</si>
  <si>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</si>
  <si>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</si>
  <si>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</si>
  <si>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</si>
  <si>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</si>
  <si>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</si>
  <si>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</si>
  <si>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</si>
  <si>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</si>
  <si>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</si>
  <si>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</si>
  <si>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</si>
  <si>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</si>
  <si>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</si>
  <si>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</si>
  <si>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</si>
  <si>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</si>
  <si>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</si>
  <si>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</si>
  <si>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</si>
  <si>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</si>
  <si>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</si>
  <si>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</si>
  <si>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</si>
  <si>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</si>
  <si>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</si>
  <si>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</si>
  <si>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</si>
  <si>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</si>
  <si>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</si>
  <si>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</si>
  <si>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</si>
  <si>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</si>
  <si>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</si>
  <si>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</si>
  <si>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</si>
  <si>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</si>
  <si>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</si>
  <si>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</si>
  <si>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</si>
  <si>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</si>
  <si>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</si>
  <si>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</si>
  <si>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</si>
  <si>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</si>
  <si>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</si>
  <si>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</si>
  <si>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</si>
  <si>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</si>
  <si>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</si>
  <si>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</si>
  <si>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</si>
  <si>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</si>
  <si>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</si>
  <si>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</si>
  <si>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</si>
  <si>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</si>
  <si>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</si>
  <si>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</si>
  <si>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</si>
  <si>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</si>
  <si>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</si>
  <si>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</si>
  <si>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</si>
  <si>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</si>
  <si>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</si>
  <si>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</si>
  <si>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</si>
  <si>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</si>
  <si>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</si>
  <si>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</si>
  <si>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</si>
  <si>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</si>
  <si>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</si>
  <si>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</si>
  <si>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</si>
  <si>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</si>
  <si>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</si>
  <si>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</si>
  <si>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</si>
  <si>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</si>
  <si>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</si>
  <si>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</si>
  <si>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</si>
  <si>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</si>
  <si>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</si>
  <si>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</si>
  <si>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</si>
  <si>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</si>
  <si>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</si>
  <si>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</si>
  <si>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</si>
  <si>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</si>
  <si>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</si>
  <si>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</si>
  <si>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</si>
  <si>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</si>
  <si>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</si>
  <si>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</si>
  <si>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</si>
  <si>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</si>
  <si>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</si>
  <si>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</si>
  <si>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</si>
  <si>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</si>
  <si>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</si>
  <si>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</si>
  <si>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</si>
  <si>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</si>
  <si>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</si>
  <si>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</si>
  <si>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</si>
  <si>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</si>
  <si>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</si>
  <si>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</si>
  <si>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</si>
  <si>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</si>
  <si>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</si>
  <si>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</si>
  <si>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</si>
  <si>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</si>
  <si>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</si>
  <si>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</si>
  <si>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</si>
  <si>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</si>
  <si>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</si>
  <si>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</si>
  <si>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</si>
  <si>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</si>
  <si>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</si>
  <si>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</si>
  <si>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</si>
  <si>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</si>
  <si>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</si>
  <si>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</si>
  <si>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</si>
  <si>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</si>
  <si>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</si>
  <si>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</si>
  <si>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</si>
  <si>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</si>
  <si>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</si>
  <si>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</si>
  <si>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</si>
  <si>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</si>
  <si>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</si>
  <si>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</si>
  <si>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</si>
  <si>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</si>
  <si>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</si>
  <si>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</si>
  <si>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</si>
  <si>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</si>
  <si>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</si>
  <si>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</si>
  <si>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</si>
  <si>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</si>
  <si>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</si>
  <si>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</si>
  <si>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</si>
  <si>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</si>
  <si>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</si>
  <si>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</si>
  <si>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</si>
  <si>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</si>
  <si>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</si>
  <si>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</si>
  <si>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</si>
  <si>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</si>
  <si>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</si>
  <si>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</si>
  <si>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</si>
  <si>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</si>
  <si>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</si>
  <si>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</si>
  <si>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</si>
  <si>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</si>
  <si>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</si>
  <si>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</si>
  <si>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</si>
  <si>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</si>
  <si>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</si>
  <si>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</si>
  <si>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</si>
  <si>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</si>
  <si>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</si>
  <si>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</si>
  <si>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</si>
  <si>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</si>
  <si>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</si>
  <si>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</si>
  <si>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</si>
  <si>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</si>
  <si>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</si>
  <si>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</si>
  <si>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</si>
  <si>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</si>
  <si>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</si>
  <si>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</si>
  <si>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</si>
  <si>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</si>
  <si>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</si>
  <si>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</si>
  <si>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</si>
  <si>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</si>
  <si>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</si>
  <si>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</si>
  <si>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</si>
  <si>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</si>
  <si>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</si>
  <si>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</si>
  <si>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</si>
  <si>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</si>
  <si>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</si>
  <si>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</si>
  <si>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</si>
  <si>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</si>
  <si>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</si>
  <si>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</si>
  <si>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</si>
  <si>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</si>
  <si>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</si>
  <si>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</si>
  <si>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</si>
  <si>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</si>
  <si>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</si>
  <si>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</si>
  <si>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</si>
  <si>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</si>
  <si>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</si>
  <si>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</si>
  <si>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</si>
  <si>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</si>
  <si>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</si>
  <si>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</si>
  <si>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</si>
  <si>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</si>
  <si>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</si>
  <si>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</si>
  <si>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</si>
  <si>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</si>
  <si>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</si>
  <si>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</si>
  <si>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</si>
  <si>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</si>
  <si>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</si>
  <si>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</si>
  <si>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</si>
  <si>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</si>
  <si>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</si>
  <si>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</si>
  <si>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</si>
  <si>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</si>
  <si>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</si>
  <si>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</si>
  <si>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</si>
  <si>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</si>
  <si>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</si>
  <si>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</si>
  <si>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</si>
  <si>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</si>
  <si>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</si>
  <si>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</si>
  <si>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</si>
  <si>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</si>
  <si>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</si>
  <si>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</si>
  <si>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</si>
  <si>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</si>
  <si>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</si>
  <si>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</si>
  <si>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</si>
  <si>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</si>
  <si>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</si>
  <si>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</si>
  <si>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</si>
  <si>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</si>
  <si>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</si>
  <si>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</si>
  <si>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</si>
  <si>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</si>
  <si>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</si>
  <si>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</si>
  <si>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</si>
  <si>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</si>
  <si>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</si>
  <si>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</si>
  <si>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</si>
  <si>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</si>
  <si>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</si>
  <si>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</si>
  <si>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</si>
  <si>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</si>
  <si>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</si>
  <si>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</si>
  <si>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</si>
  <si>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</si>
  <si>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</si>
  <si>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</si>
  <si>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</si>
  <si>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</si>
  <si>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</si>
  <si>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</si>
  <si>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</si>
  <si>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</si>
  <si>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</si>
  <si>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</si>
  <si>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</si>
  <si>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</si>
  <si>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</si>
  <si>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</si>
  <si>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</si>
  <si>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</si>
  <si>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</si>
  <si>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</si>
  <si>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</si>
  <si>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</si>
  <si>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</si>
  <si>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</si>
  <si>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</si>
  <si>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</si>
  <si>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</si>
  <si>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</si>
  <si>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</si>
  <si>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</si>
  <si>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</si>
  <si>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</si>
  <si>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</si>
  <si>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</si>
  <si>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</si>
  <si>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</si>
  <si>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</si>
  <si>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</si>
  <si>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</si>
  <si>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</si>
  <si>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</si>
  <si>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</si>
  <si>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</si>
  <si>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</si>
  <si>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</si>
  <si>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</si>
  <si>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</si>
  <si>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</si>
  <si>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</si>
  <si>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</si>
  <si>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</si>
  <si>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</si>
  <si>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</si>
  <si>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</si>
  <si>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</si>
  <si>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</si>
  <si>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</si>
  <si>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</si>
  <si>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</si>
  <si>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</si>
  <si>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</si>
  <si>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</si>
  <si>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</si>
  <si>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</si>
  <si>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</si>
  <si>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</si>
  <si>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</si>
  <si>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</si>
  <si>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</si>
  <si>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</si>
  <si>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</si>
  <si>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</si>
  <si>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</si>
  <si>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</si>
  <si>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</si>
  <si>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</si>
  <si>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</si>
  <si>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</si>
  <si>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</si>
  <si>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</si>
  <si>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</si>
  <si>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</si>
  <si>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</si>
  <si>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</si>
  <si>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</si>
  <si>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</si>
  <si>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</si>
  <si>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</si>
  <si>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</si>
  <si>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</si>
  <si>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</si>
  <si>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</si>
  <si>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</si>
  <si>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</si>
  <si>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</si>
  <si>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</si>
  <si>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</si>
  <si>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</si>
  <si>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</si>
  <si>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</si>
  <si>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</si>
  <si>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</si>
  <si>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</si>
  <si>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</si>
  <si>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</si>
  <si>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</si>
  <si>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</si>
  <si>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</si>
  <si>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</si>
  <si>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</si>
  <si>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</si>
  <si>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</si>
  <si>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</si>
  <si>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</si>
  <si>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</si>
  <si>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</si>
  <si>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</si>
  <si>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</si>
  <si>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</si>
  <si>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</si>
  <si>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</si>
  <si>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</si>
  <si>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</si>
  <si>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</si>
  <si>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</si>
  <si>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</si>
  <si>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</si>
  <si>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</si>
  <si>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</si>
  <si>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</si>
  <si>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</si>
  <si>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</si>
  <si>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</si>
  <si>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</si>
  <si>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</si>
  <si>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</si>
  <si>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</si>
  <si>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</si>
  <si>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</si>
  <si>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</si>
  <si>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</si>
  <si>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</si>
  <si>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</si>
  <si>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</si>
  <si>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</si>
  <si>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</si>
  <si>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</si>
  <si>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</si>
  <si>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</si>
  <si>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</si>
  <si>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</si>
  <si>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</si>
  <si>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</si>
  <si>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</si>
  <si>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</si>
  <si>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</si>
  <si>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</si>
  <si>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</si>
  <si>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</si>
  <si>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</si>
  <si>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</si>
  <si>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</si>
  <si>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</si>
  <si>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</si>
  <si>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</si>
  <si>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</si>
  <si>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</si>
  <si>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</si>
  <si>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</si>
  <si>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</si>
  <si>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</si>
  <si>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</si>
  <si>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</si>
  <si>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</si>
  <si>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</si>
  <si>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</si>
  <si>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</si>
  <si>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</si>
  <si>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</si>
  <si>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</si>
  <si>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</si>
  <si>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</si>
  <si>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</si>
  <si>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</si>
  <si>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</si>
  <si>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</si>
  <si>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</si>
  <si>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</si>
  <si>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</si>
  <si>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</si>
  <si>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</si>
  <si>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</si>
  <si>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</si>
  <si>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</si>
  <si>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</si>
  <si>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</si>
  <si>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</si>
  <si>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</si>
  <si>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</si>
  <si>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</si>
  <si>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</si>
  <si>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</si>
  <si>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</si>
  <si>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</si>
  <si>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</si>
  <si>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</si>
  <si>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</si>
  <si>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</si>
  <si>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</si>
  <si>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</si>
  <si>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</si>
  <si>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</si>
  <si>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</si>
  <si>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</si>
  <si>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</si>
  <si>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</si>
  <si>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</si>
  <si>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</si>
  <si>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</si>
  <si>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</si>
  <si>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</si>
  <si>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</si>
  <si>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</si>
  <si>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</si>
  <si>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</si>
  <si>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</si>
  <si>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</si>
  <si>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</si>
  <si>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</si>
  <si>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</si>
  <si>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</si>
  <si>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</si>
  <si>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</si>
  <si>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</si>
  <si>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</si>
  <si>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</si>
  <si>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</si>
  <si>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</si>
  <si>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</si>
  <si>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</si>
  <si>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</si>
  <si>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</si>
  <si>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</si>
  <si>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</si>
  <si>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</si>
  <si>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</si>
  <si>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</si>
  <si>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</si>
  <si>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</si>
  <si>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</si>
  <si>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</si>
  <si>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</si>
  <si>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</si>
  <si>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</si>
  <si>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</si>
  <si>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</si>
  <si>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</si>
  <si>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</si>
  <si>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</si>
  <si>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</si>
  <si>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</si>
  <si>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</si>
  <si>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</si>
  <si>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</si>
  <si>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</si>
  <si>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</si>
  <si>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</si>
  <si>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</si>
  <si>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</si>
  <si>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</si>
  <si>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</si>
  <si>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</si>
  <si>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</si>
  <si>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</si>
  <si>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</si>
  <si>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</si>
  <si>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</si>
  <si>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</si>
  <si>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</si>
  <si>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</si>
  <si>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</si>
  <si>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</si>
  <si>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</si>
  <si>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</si>
  <si>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</si>
  <si>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</si>
  <si>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</si>
  <si>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</si>
  <si>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</si>
  <si>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</si>
  <si>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</si>
  <si>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</si>
  <si>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</si>
  <si>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</si>
  <si>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</si>
  <si>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</si>
  <si>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</si>
  <si>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</si>
  <si>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</si>
  <si>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</si>
  <si>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</si>
  <si>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</si>
  <si>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</si>
  <si>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</si>
  <si>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</si>
  <si>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</si>
  <si>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</si>
  <si>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</si>
  <si>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</si>
  <si>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</si>
  <si>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</si>
  <si>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</si>
  <si>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</si>
  <si>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</si>
  <si>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</si>
  <si>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</si>
  <si>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</si>
  <si>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</si>
  <si>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</si>
  <si>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</si>
  <si>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</si>
  <si>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</si>
  <si>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</si>
  <si>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</si>
  <si>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</si>
  <si>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</si>
  <si>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</si>
  <si>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</si>
  <si>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</si>
  <si>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</si>
  <si>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</si>
  <si>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</si>
  <si>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</si>
  <si>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</si>
  <si>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</si>
  <si>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</si>
  <si>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</si>
  <si>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</si>
  <si>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</si>
  <si>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</si>
  <si>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</si>
  <si>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</si>
  <si>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</si>
  <si>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</si>
  <si>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</si>
  <si>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</si>
  <si>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</si>
  <si>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</si>
  <si>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</si>
  <si>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</si>
  <si>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</si>
  <si>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</si>
  <si>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</si>
  <si>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</si>
  <si>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</si>
  <si>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</si>
  <si>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</si>
  <si>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</si>
  <si>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</si>
  <si>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</si>
  <si>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</si>
  <si>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</si>
  <si>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</si>
  <si>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</si>
  <si>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</si>
  <si>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</si>
  <si>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</si>
  <si>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</si>
  <si>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</si>
  <si>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</si>
  <si>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</si>
  <si>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</si>
  <si>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</si>
  <si>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</si>
  <si>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</si>
  <si>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</si>
  <si>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</si>
  <si>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</si>
  <si>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</si>
  <si>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</si>
  <si>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</si>
  <si>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</si>
  <si>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</si>
  <si>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</si>
  <si>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</si>
  <si>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</si>
  <si>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</si>
  <si>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</si>
  <si>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</si>
  <si>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</si>
  <si>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</si>
  <si>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</si>
  <si>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</si>
  <si>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</si>
  <si>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</si>
  <si>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</si>
  <si>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</si>
  <si>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</si>
  <si>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</si>
  <si>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</si>
  <si>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</si>
  <si>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</si>
  <si>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</si>
  <si>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</si>
  <si>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</si>
  <si>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</si>
  <si>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</si>
  <si>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</si>
  <si>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</si>
  <si>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</si>
  <si>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</si>
  <si>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</si>
  <si>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</si>
  <si>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</si>
  <si>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</si>
  <si>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</si>
  <si>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</si>
  <si>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</si>
  <si>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</si>
  <si>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</si>
  <si>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</si>
  <si>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</si>
  <si>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</si>
  <si>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</si>
  <si>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</si>
  <si>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</si>
  <si>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</si>
  <si>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</si>
  <si>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</si>
  <si>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</si>
  <si>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</si>
  <si>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</si>
  <si>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</si>
  <si>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</si>
  <si>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</si>
  <si>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</si>
  <si>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</si>
  <si>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</si>
  <si>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</si>
  <si>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</si>
  <si>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</si>
  <si>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</si>
  <si>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</si>
  <si>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</si>
  <si>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</si>
  <si>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</si>
  <si>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</si>
  <si>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</si>
  <si>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</si>
  <si>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</si>
  <si>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</si>
  <si>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</si>
  <si>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</si>
  <si>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</si>
  <si>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</si>
  <si>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</si>
  <si>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</si>
  <si>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</si>
  <si>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</si>
  <si>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</si>
  <si>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</si>
  <si>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</si>
  <si>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</si>
  <si>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</si>
  <si>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</si>
  <si>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</si>
  <si>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</si>
  <si>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</si>
  <si>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</si>
  <si>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</si>
  <si>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</si>
  <si>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</si>
  <si>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</si>
  <si>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</si>
  <si>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</si>
  <si>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</si>
  <si>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</si>
  <si>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</si>
  <si>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</si>
  <si>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</si>
  <si>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</si>
  <si>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</si>
  <si>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</si>
  <si>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</si>
  <si>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</si>
  <si>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</si>
  <si>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</si>
  <si>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</si>
  <si>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</si>
  <si>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</si>
  <si>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</si>
  <si>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</si>
  <si>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</si>
  <si>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</si>
  <si>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</si>
  <si>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</si>
  <si>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</si>
  <si>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</si>
  <si>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</si>
  <si>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</si>
  <si>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</si>
  <si>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</si>
  <si>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</si>
  <si>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</si>
  <si>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</si>
  <si>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</si>
  <si>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</si>
  <si>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</si>
  <si>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</si>
  <si>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</si>
  <si>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</si>
  <si>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</si>
  <si>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</si>
  <si>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</si>
  <si>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</si>
  <si>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</si>
  <si>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</si>
  <si>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</si>
  <si>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</si>
  <si>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</si>
  <si>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</si>
  <si>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</si>
  <si>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</si>
  <si>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</si>
  <si>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</si>
  <si>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</si>
  <si>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</si>
  <si>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</si>
  <si>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</si>
  <si>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</si>
  <si>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</si>
  <si>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</si>
  <si>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</si>
  <si>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</si>
  <si>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</si>
  <si>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</si>
  <si>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</si>
  <si>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</si>
  <si>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</si>
  <si>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</si>
  <si>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</si>
  <si>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</si>
  <si>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</si>
  <si>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</si>
  <si>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</si>
  <si>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</si>
  <si>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</si>
  <si>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</si>
  <si>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</si>
  <si>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</si>
  <si>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</si>
  <si>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</si>
  <si>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</si>
  <si>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</si>
  <si>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</si>
  <si>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</si>
  <si>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</si>
  <si>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</si>
  <si>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</si>
  <si>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</si>
  <si>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</si>
  <si>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</si>
  <si>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</si>
  <si>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</si>
  <si>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</si>
  <si>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</si>
  <si>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</si>
  <si>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</si>
  <si>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</si>
  <si>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</si>
  <si>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</si>
  <si>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</si>
  <si>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</si>
  <si>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</si>
  <si>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</si>
  <si>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</si>
  <si>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</si>
  <si>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</si>
  <si>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</si>
  <si>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</si>
  <si>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</si>
  <si>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</si>
  <si>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</si>
  <si>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</si>
  <si>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</si>
  <si>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</si>
  <si>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</si>
  <si>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</si>
  <si>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</si>
  <si>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</si>
  <si>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</si>
  <si>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</si>
  <si>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</si>
  <si>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</si>
  <si>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</si>
  <si>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</si>
  <si>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</si>
  <si>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</si>
  <si>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</si>
  <si>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</si>
  <si>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</si>
  <si>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</si>
  <si>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</si>
  <si>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</si>
  <si>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</si>
  <si>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</si>
  <si>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</si>
  <si>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</si>
  <si>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</si>
  <si>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</si>
  <si>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</si>
  <si>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</si>
  <si>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</si>
  <si>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</si>
  <si>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</si>
  <si>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</si>
  <si>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</si>
  <si>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</si>
  <si>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</si>
  <si>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</si>
  <si>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</si>
  <si>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</si>
  <si>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</si>
  <si>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</si>
  <si>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</si>
  <si>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</si>
  <si>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</si>
  <si>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</si>
  <si>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</si>
  <si>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</si>
  <si>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</si>
  <si>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</si>
  <si>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</si>
  <si>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</si>
  <si>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</si>
  <si>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</si>
  <si>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</si>
  <si>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</si>
  <si>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</si>
  <si>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</si>
  <si>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</si>
  <si>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</si>
  <si>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</si>
  <si>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</si>
  <si>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</si>
  <si>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</si>
  <si>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</si>
  <si>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</si>
  <si>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</si>
  <si>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</si>
  <si>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</si>
  <si>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</si>
  <si>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</si>
  <si>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</si>
  <si>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</si>
  <si>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</si>
  <si>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</si>
  <si>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</si>
  <si>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</si>
  <si>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</si>
  <si>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</si>
  <si>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</si>
  <si>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</si>
  <si>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</si>
  <si>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</si>
  <si>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</si>
  <si>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</si>
  <si>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</si>
  <si>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</si>
  <si>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</si>
  <si>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</si>
  <si>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</si>
  <si>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</si>
  <si>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</si>
  <si>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</si>
  <si>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</si>
  <si>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</si>
  <si>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</si>
  <si>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</si>
  <si>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</si>
  <si>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</si>
  <si>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</si>
  <si>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</si>
  <si>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</si>
  <si>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</si>
  <si>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</si>
  <si>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</si>
  <si>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</si>
  <si>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</si>
  <si>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</si>
  <si>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</si>
  <si>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</si>
  <si>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</si>
  <si>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</si>
  <si>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</si>
  <si>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</si>
  <si>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</si>
  <si>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</si>
  <si>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</si>
  <si>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</si>
  <si>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</si>
  <si>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</si>
  <si>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</si>
  <si>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</si>
  <si>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</si>
  <si>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</si>
  <si>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</si>
  <si>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</si>
  <si>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</si>
  <si>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</si>
  <si>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</si>
  <si>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</si>
  <si>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</si>
  <si>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</si>
  <si>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</si>
  <si>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</si>
  <si>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</si>
  <si>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</si>
  <si>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</si>
  <si>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</si>
  <si>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</si>
  <si>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</si>
  <si>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</si>
  <si>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</si>
  <si>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</si>
  <si>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</si>
  <si>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</si>
  <si>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</si>
  <si>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</si>
  <si>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</si>
  <si>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</si>
  <si>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</si>
  <si>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</si>
  <si>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</si>
  <si>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</si>
  <si>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</si>
  <si>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</si>
  <si>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</si>
  <si>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</si>
  <si>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</si>
  <si>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</si>
  <si>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</si>
  <si>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</si>
  <si>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</si>
  <si>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</si>
  <si>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</si>
  <si>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</si>
  <si>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</si>
  <si>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</si>
  <si>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</si>
  <si>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</si>
  <si>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</si>
  <si>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</si>
  <si>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</si>
  <si>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</si>
  <si>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</si>
  <si>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</si>
  <si>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</si>
  <si>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</si>
  <si>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</si>
  <si>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</si>
  <si>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</si>
  <si>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</si>
  <si>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</si>
  <si>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</si>
  <si>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</si>
  <si>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</si>
  <si>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</si>
  <si>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</si>
  <si>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</si>
  <si>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</si>
  <si>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</si>
  <si>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</si>
  <si>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</si>
  <si>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</si>
  <si>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</si>
  <si>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</si>
  <si>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</si>
  <si>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</si>
  <si>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</si>
  <si>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</si>
  <si>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</si>
  <si>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</si>
  <si>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</si>
  <si>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</si>
  <si>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</si>
  <si>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</si>
  <si>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</si>
  <si>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</si>
  <si>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</si>
  <si>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</si>
  <si>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</si>
  <si>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</si>
  <si>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</si>
  <si>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</si>
  <si>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</si>
  <si>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</si>
  <si>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</si>
  <si>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</si>
  <si>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</si>
  <si>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</si>
  <si>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</si>
  <si>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</si>
  <si>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</si>
  <si>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</si>
  <si>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</si>
  <si>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</si>
  <si>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</si>
  <si>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</si>
  <si>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</si>
  <si>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</si>
  <si>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</si>
  <si>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</si>
  <si>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</si>
  <si>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</si>
  <si>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</si>
  <si>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</si>
  <si>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</si>
  <si>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</si>
  <si>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</si>
  <si>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</si>
  <si>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</si>
  <si>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</si>
  <si>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</si>
  <si>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</si>
  <si>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</si>
  <si>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</si>
  <si>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</si>
  <si>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</si>
  <si>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</si>
  <si>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</si>
  <si>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</si>
  <si>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</si>
  <si>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</si>
  <si>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</si>
  <si>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</si>
  <si>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</si>
  <si>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</si>
  <si>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</si>
  <si>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</si>
  <si>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</si>
  <si>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</si>
  <si>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</si>
  <si>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</si>
  <si>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</si>
  <si>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</si>
  <si>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</si>
  <si>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</si>
  <si>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</si>
  <si>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</si>
  <si>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</si>
  <si>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</si>
  <si>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</si>
  <si>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</si>
  <si>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</si>
  <si>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</si>
  <si>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</si>
  <si>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</si>
  <si>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</si>
  <si>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</si>
  <si>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</si>
  <si>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</si>
  <si>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</si>
  <si>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</si>
  <si>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</si>
  <si>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</si>
  <si>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</si>
  <si>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</si>
  <si>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</si>
  <si>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</si>
  <si>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</si>
  <si>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</si>
  <si>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</si>
  <si>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</si>
  <si>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</si>
  <si>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</si>
  <si>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</si>
  <si>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</si>
  <si>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</si>
  <si>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</si>
  <si>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</si>
  <si>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</si>
  <si>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</si>
  <si>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</si>
  <si>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</si>
  <si>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</si>
  <si>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</si>
  <si>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</si>
  <si>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</si>
  <si>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</si>
  <si>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</si>
  <si>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</si>
  <si>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</si>
  <si>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</si>
  <si>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</si>
  <si>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</si>
  <si>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</si>
  <si>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</si>
  <si>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</si>
  <si>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</si>
  <si>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</si>
  <si>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</si>
  <si>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</si>
  <si>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</si>
  <si>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</si>
  <si>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</si>
  <si>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</si>
  <si>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</si>
  <si>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</si>
  <si>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</si>
  <si>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</si>
  <si>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</si>
  <si>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</si>
  <si>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</si>
  <si>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</si>
  <si>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</si>
  <si>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</si>
  <si>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</si>
  <si>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</si>
  <si>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</si>
  <si>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</si>
  <si>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</si>
  <si>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</si>
  <si>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</si>
  <si>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</si>
  <si>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</si>
  <si>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</si>
  <si>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</si>
  <si>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</si>
  <si>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</si>
  <si>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</si>
  <si>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</si>
  <si>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</si>
  <si>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</si>
  <si>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</si>
  <si>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</si>
  <si>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</si>
  <si>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</si>
  <si>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</si>
  <si>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</si>
  <si>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</si>
  <si>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</si>
  <si>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</si>
  <si>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</si>
  <si>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</si>
  <si>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</si>
  <si>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</si>
  <si>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</si>
  <si>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</si>
  <si>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</si>
  <si>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</si>
  <si>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</si>
  <si>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</si>
  <si>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</si>
  <si>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</si>
  <si>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</si>
  <si>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</si>
  <si>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</si>
  <si>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</si>
  <si>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</si>
  <si>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</si>
  <si>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</si>
  <si>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</si>
  <si>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</si>
  <si>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</si>
  <si>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</si>
  <si>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</si>
  <si>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</si>
  <si>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</si>
  <si>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</si>
  <si>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</si>
  <si>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</si>
  <si>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</si>
  <si>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</si>
  <si>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</si>
  <si>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</si>
  <si>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</si>
  <si>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</si>
  <si>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</si>
  <si>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</si>
  <si>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</si>
  <si>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</si>
  <si>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</si>
  <si>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</si>
  <si>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</si>
  <si>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</si>
  <si>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</si>
  <si>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</si>
  <si>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</si>
  <si>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</si>
  <si>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</si>
  <si>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</si>
  <si>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</si>
  <si>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</si>
  <si>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</si>
  <si>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</si>
  <si>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</si>
  <si>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</si>
  <si>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</si>
  <si>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</si>
  <si>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</si>
  <si>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</si>
  <si>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</si>
  <si>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</si>
  <si>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</si>
  <si>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</si>
  <si>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</si>
  <si>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</si>
  <si>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</si>
  <si>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</si>
  <si>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</si>
  <si>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</si>
  <si>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</si>
  <si>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</si>
  <si>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</si>
  <si>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</si>
  <si>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</si>
  <si>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</si>
  <si>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</si>
  <si>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</si>
  <si>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</si>
  <si>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</si>
  <si>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</si>
  <si>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</si>
  <si>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</si>
  <si>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</si>
  <si>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</si>
  <si>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</si>
  <si>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</si>
  <si>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</si>
  <si>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</si>
  <si>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</si>
  <si>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</si>
  <si>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</si>
  <si>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</si>
  <si>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</si>
  <si>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</si>
  <si>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</si>
  <si>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</si>
  <si>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</si>
  <si>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</si>
  <si>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</si>
  <si>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</si>
  <si>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</si>
  <si>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</si>
  <si>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</si>
  <si>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</si>
  <si>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</si>
  <si>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</si>
  <si>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</si>
  <si>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</si>
  <si>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</si>
  <si>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</si>
  <si>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</si>
  <si>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</si>
  <si>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</si>
  <si>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</si>
  <si>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</si>
  <si>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</si>
  <si>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</si>
  <si>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</si>
  <si>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</si>
  <si>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</si>
  <si>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</si>
  <si>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</si>
  <si>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</si>
  <si>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</si>
  <si>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</si>
  <si>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</si>
  <si>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</si>
  <si>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</si>
  <si>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</si>
  <si>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</si>
  <si>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</si>
  <si>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</si>
  <si>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</si>
  <si>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</si>
  <si>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</si>
  <si>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</si>
  <si>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</si>
  <si>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</si>
  <si>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</si>
  <si>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</si>
  <si>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</si>
  <si>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</si>
  <si>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</si>
  <si>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</si>
  <si>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</si>
  <si>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</si>
  <si>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</si>
  <si>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</si>
  <si>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</si>
  <si>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</si>
  <si>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</si>
  <si>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</si>
  <si>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</si>
  <si>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</si>
  <si>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</si>
  <si>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</si>
  <si>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</si>
  <si>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</si>
  <si>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</si>
  <si>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</si>
  <si>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</si>
  <si>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</si>
  <si>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</si>
  <si>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</si>
  <si>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</si>
  <si>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</si>
  <si>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</si>
  <si>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</si>
  <si>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</si>
  <si>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</si>
  <si>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</si>
  <si>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</si>
  <si>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</si>
  <si>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</si>
  <si>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</si>
  <si>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</si>
  <si>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</si>
  <si>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</si>
  <si>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</si>
  <si>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</si>
  <si>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</si>
  <si>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</si>
  <si>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</si>
  <si>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</si>
  <si>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</si>
  <si>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</si>
  <si>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</si>
  <si>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</si>
  <si>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</si>
  <si>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</si>
  <si>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</si>
  <si>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</si>
  <si>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</si>
  <si>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</si>
  <si>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</si>
  <si>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</si>
  <si>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</si>
  <si>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</si>
  <si>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</si>
  <si>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</si>
  <si>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</si>
  <si>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</si>
  <si>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</si>
  <si>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</si>
  <si>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</si>
  <si>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</si>
  <si>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</si>
  <si>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</si>
  <si>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</si>
  <si>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</si>
  <si>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</si>
  <si>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</si>
  <si>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</si>
  <si>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</si>
  <si>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</si>
  <si>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</si>
  <si>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</si>
  <si>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</si>
  <si>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</si>
  <si>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</si>
  <si>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</si>
  <si>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</si>
  <si>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</si>
  <si>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</si>
  <si>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</si>
  <si>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</si>
  <si>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</si>
  <si>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</si>
  <si>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</si>
  <si>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</si>
  <si>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</si>
  <si>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</si>
  <si>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</si>
  <si>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</si>
  <si>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</si>
  <si>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</si>
  <si>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</si>
  <si>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</si>
  <si>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</si>
  <si>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</si>
  <si>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</si>
  <si>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</si>
  <si>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</si>
  <si>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</si>
  <si>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</si>
  <si>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</si>
  <si>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</si>
  <si>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</si>
  <si>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</si>
  <si>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</si>
  <si>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</si>
  <si>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</si>
  <si>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</si>
  <si>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</si>
  <si>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</si>
  <si>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</si>
  <si>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</si>
  <si>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</si>
  <si>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</si>
  <si>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</si>
  <si>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</si>
  <si>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</si>
  <si>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</si>
  <si>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</si>
  <si>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</si>
  <si>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</si>
  <si>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</si>
  <si>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</si>
  <si>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</si>
  <si>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</si>
  <si>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</si>
  <si>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</si>
  <si>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</si>
  <si>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</si>
  <si>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</si>
  <si>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</si>
  <si>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</si>
  <si>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</si>
  <si>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</si>
  <si>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</si>
  <si>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</si>
  <si>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</si>
  <si>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</si>
  <si>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</si>
  <si>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</si>
  <si>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</si>
  <si>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</si>
  <si>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</si>
  <si>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</si>
  <si>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</si>
  <si>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</si>
  <si>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</si>
  <si>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</si>
  <si>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</si>
  <si>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</si>
  <si>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</si>
  <si>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</si>
  <si>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</si>
  <si>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</si>
  <si>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</si>
  <si>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</si>
  <si>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</si>
  <si>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</si>
  <si>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</si>
  <si>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</si>
  <si>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</si>
  <si>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</si>
  <si>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</si>
  <si>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</si>
  <si>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</si>
  <si>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</si>
  <si>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</si>
  <si>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</si>
  <si>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</si>
  <si>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</si>
  <si>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</si>
  <si>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</si>
  <si>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</si>
  <si>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</si>
  <si>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</si>
  <si>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</si>
  <si>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</si>
  <si>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</si>
  <si>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</si>
  <si>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</si>
  <si>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</si>
  <si>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</si>
  <si>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</si>
  <si>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</si>
  <si>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</si>
  <si>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</si>
  <si>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</si>
  <si>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</si>
  <si>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</si>
  <si>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</si>
  <si>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</si>
  <si>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</si>
  <si>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</si>
  <si>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</si>
  <si>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</si>
  <si>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</si>
  <si>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</si>
  <si>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</si>
  <si>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</si>
  <si>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</si>
  <si>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</si>
  <si>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</si>
  <si>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</si>
  <si>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</si>
  <si>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</si>
  <si>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</si>
  <si>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</si>
  <si>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</si>
  <si>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</si>
  <si>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</si>
  <si>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</si>
  <si>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</si>
  <si>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</si>
  <si>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</si>
  <si>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</si>
  <si>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</si>
  <si>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</si>
  <si>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</si>
  <si>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</si>
  <si>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</si>
  <si>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</si>
  <si>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</si>
  <si>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</si>
  <si>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</si>
  <si>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</si>
  <si>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</si>
  <si>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</si>
  <si>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</si>
  <si>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</si>
  <si>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</si>
  <si>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</si>
  <si>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</si>
  <si>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</si>
  <si>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</si>
  <si>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</si>
  <si>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</si>
  <si>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</si>
  <si>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</si>
  <si>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</si>
  <si>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</si>
  <si>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</si>
  <si>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</si>
  <si>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</si>
  <si>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</si>
  <si>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</si>
  <si>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</si>
  <si>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</si>
  <si>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</si>
  <si>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</si>
  <si>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</si>
  <si>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</si>
  <si>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</si>
  <si>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</si>
  <si>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</si>
  <si>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</si>
  <si>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</si>
  <si>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</si>
  <si>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</si>
  <si>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</si>
  <si>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</si>
  <si>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</si>
  <si>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</si>
  <si>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</si>
  <si>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</si>
  <si>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</si>
  <si>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</si>
  <si>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</si>
  <si>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</si>
  <si>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</si>
  <si>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</si>
  <si>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</si>
  <si>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</si>
  <si>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</si>
  <si>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</si>
  <si>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</si>
  <si>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</si>
  <si>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</si>
  <si>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</si>
  <si>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</si>
  <si>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</si>
  <si>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</si>
  <si>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</si>
  <si>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</si>
  <si>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</si>
  <si>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</si>
  <si>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</si>
  <si>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</si>
  <si>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</si>
  <si>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</si>
  <si>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</si>
  <si>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</si>
  <si>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</si>
  <si>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</si>
  <si>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</si>
  <si>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</si>
  <si>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</si>
  <si>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</si>
  <si>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</si>
  <si>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</si>
  <si>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</si>
  <si>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</si>
  <si>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</si>
  <si>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</si>
  <si>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</si>
  <si>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</si>
  <si>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</si>
  <si>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</si>
  <si>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</si>
  <si>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</si>
  <si>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</si>
  <si>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</si>
  <si>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</si>
  <si>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</si>
  <si>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</si>
  <si>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</si>
  <si>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</si>
  <si>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</si>
  <si>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</si>
  <si>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</si>
  <si>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</si>
  <si>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</si>
  <si>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</si>
  <si>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</si>
  <si>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</si>
  <si>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</si>
  <si>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</si>
  <si>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</si>
  <si>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</si>
  <si>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</si>
  <si>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</si>
  <si>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</si>
  <si>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</si>
  <si>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</si>
  <si>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</si>
  <si>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</si>
  <si>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</si>
  <si>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</si>
  <si>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</si>
  <si>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</si>
  <si>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</si>
  <si>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</si>
  <si>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</si>
  <si>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</si>
  <si>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</si>
  <si>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</si>
  <si>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</si>
  <si>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</si>
  <si>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</si>
  <si>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</si>
  <si>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</si>
  <si>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</si>
  <si>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</si>
  <si>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</si>
  <si>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</si>
  <si>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</si>
  <si>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</si>
  <si>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</si>
  <si>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</si>
  <si>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</si>
  <si>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</si>
  <si>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</si>
  <si>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</si>
  <si>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</si>
  <si>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</si>
  <si>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</si>
  <si>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</si>
  <si>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</si>
  <si>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</si>
  <si>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</si>
  <si>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</si>
  <si>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</si>
  <si>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</si>
  <si>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</si>
  <si>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</si>
  <si>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</si>
  <si>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</si>
  <si>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</si>
  <si>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</si>
  <si>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</si>
  <si>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</si>
  <si>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</si>
  <si>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</si>
  <si>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</si>
  <si>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</si>
  <si>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</si>
  <si>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</si>
  <si>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</si>
  <si>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</si>
  <si>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</si>
  <si>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</si>
  <si>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</si>
  <si>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</si>
  <si>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</si>
  <si>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</si>
  <si>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</si>
  <si>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</si>
  <si>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</si>
  <si>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</si>
  <si>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</si>
  <si>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</si>
  <si>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</si>
  <si>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</si>
  <si>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</si>
  <si>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</si>
  <si>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</si>
  <si>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</si>
  <si>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</si>
  <si>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</si>
  <si>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</si>
  <si>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</si>
  <si>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</si>
  <si>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</si>
  <si>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</si>
  <si>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</si>
  <si>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</si>
  <si>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</si>
  <si>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</si>
  <si>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</si>
  <si>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</si>
  <si>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</si>
  <si>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</si>
  <si>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</si>
  <si>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</si>
  <si>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</si>
  <si>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</si>
  <si>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</si>
  <si>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</si>
  <si>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</si>
  <si>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</si>
  <si>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</si>
  <si>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</si>
  <si>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</si>
  <si>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</si>
  <si>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</si>
  <si>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</si>
  <si>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</si>
  <si>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</si>
  <si>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</si>
  <si>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</si>
  <si>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</si>
  <si>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</si>
  <si>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</si>
  <si>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</si>
  <si>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</si>
  <si>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</si>
  <si>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</si>
  <si>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</si>
  <si>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</si>
  <si>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</si>
  <si>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</si>
  <si>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</si>
  <si>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</si>
  <si>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</si>
  <si>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</si>
  <si>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</si>
  <si>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</si>
  <si>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</si>
  <si>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</si>
  <si>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</si>
  <si>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</si>
  <si>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</si>
  <si>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</si>
  <si>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</si>
  <si>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</si>
  <si>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</si>
  <si>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</si>
  <si>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</si>
  <si>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</si>
  <si>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</si>
  <si>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</si>
  <si>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</si>
  <si>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</si>
  <si>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</si>
  <si>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</si>
  <si>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</si>
  <si>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</si>
  <si>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</si>
  <si>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</si>
  <si>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</si>
  <si>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</si>
  <si>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</si>
  <si>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</si>
  <si>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</si>
  <si>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</si>
  <si>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</si>
  <si>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</si>
  <si>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</si>
  <si>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</si>
  <si>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</si>
  <si>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</si>
  <si>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</si>
  <si>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</si>
  <si>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</si>
  <si>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</si>
  <si>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</si>
  <si>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</si>
  <si>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</si>
  <si>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</si>
  <si>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</si>
  <si>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</si>
  <si>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</si>
  <si>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</si>
  <si>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</si>
  <si>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</si>
  <si>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</si>
  <si>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</si>
  <si>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</si>
  <si>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</si>
  <si>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</si>
  <si>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</si>
  <si>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</si>
  <si>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</si>
  <si>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</si>
  <si>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</si>
  <si>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</si>
  <si>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</si>
  <si>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</si>
  <si>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</si>
  <si>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</si>
  <si>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</si>
  <si>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</si>
  <si>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</si>
  <si>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</si>
  <si>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</si>
  <si>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</si>
  <si>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</si>
  <si>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</si>
  <si>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</si>
  <si>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</si>
  <si>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</si>
  <si>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</si>
  <si>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</si>
  <si>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</si>
  <si>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</si>
  <si>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</si>
  <si>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</si>
  <si>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</si>
  <si>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</si>
  <si>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</si>
  <si>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</si>
  <si>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</si>
  <si>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</si>
  <si>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</si>
  <si>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</si>
  <si>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</si>
  <si>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</si>
  <si>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</si>
  <si>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</si>
  <si>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</si>
  <si>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</si>
  <si>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</si>
  <si>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</si>
  <si>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</si>
  <si>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</si>
  <si>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</si>
  <si>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</si>
  <si>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</si>
  <si>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</si>
  <si>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</si>
  <si>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</si>
  <si>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</si>
  <si>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</si>
  <si>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</si>
  <si>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</si>
  <si>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</si>
  <si>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</si>
  <si>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</si>
  <si>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</si>
  <si>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</si>
  <si>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</si>
  <si>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</si>
  <si>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</si>
  <si>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</si>
  <si>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</si>
  <si>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</si>
  <si>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</si>
  <si>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</si>
  <si>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</si>
  <si>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</si>
  <si>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</si>
  <si>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</si>
  <si>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</si>
  <si>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</si>
  <si>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</si>
  <si>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</si>
  <si>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</si>
  <si>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</si>
  <si>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</si>
  <si>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</si>
  <si>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</si>
  <si>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</si>
  <si>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</si>
  <si>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</si>
  <si>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</si>
  <si>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</si>
  <si>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</si>
  <si>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</si>
  <si>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</si>
  <si>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</si>
  <si>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</si>
  <si>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</si>
  <si>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</si>
  <si>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</si>
  <si>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</si>
  <si>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</si>
  <si>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</si>
  <si>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</si>
  <si>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</si>
  <si>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</si>
  <si>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</si>
  <si>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</si>
  <si>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</si>
  <si>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</si>
  <si>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</si>
  <si>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</si>
  <si>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</si>
  <si>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</si>
  <si>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</si>
  <si>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</si>
  <si>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</si>
  <si>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</si>
  <si>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</si>
  <si>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</si>
  <si>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</si>
  <si>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</si>
  <si>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</si>
  <si>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</si>
  <si>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</si>
  <si>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</si>
  <si>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</si>
  <si>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</si>
  <si>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</si>
  <si>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</si>
  <si>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</si>
  <si>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</si>
  <si>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</si>
  <si>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</si>
  <si>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</si>
  <si>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</si>
  <si>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</si>
  <si>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</si>
  <si>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</si>
  <si>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</si>
  <si>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</si>
  <si>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</si>
  <si>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</si>
  <si>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</si>
  <si>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</si>
  <si>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</si>
  <si>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</si>
  <si>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</si>
  <si>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</si>
  <si>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</si>
  <si>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</si>
  <si>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</si>
  <si>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</si>
  <si>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</si>
  <si>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</si>
  <si>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</si>
  <si>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</si>
  <si>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</si>
  <si>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</si>
  <si>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</si>
  <si>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</si>
  <si>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</si>
  <si>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</si>
  <si>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</si>
  <si>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</si>
  <si>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</si>
  <si>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</si>
  <si>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</si>
  <si>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</si>
  <si>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</si>
  <si>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</si>
  <si>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</si>
  <si>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</si>
  <si>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</si>
  <si>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</si>
  <si>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</si>
  <si>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</si>
  <si>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</si>
  <si>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</si>
  <si>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</si>
  <si>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</si>
  <si>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</si>
  <si>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</si>
  <si>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</si>
  <si>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</si>
  <si>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</si>
  <si>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</si>
  <si>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</si>
  <si>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</si>
  <si>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</si>
  <si>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</si>
  <si>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</si>
  <si>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</si>
  <si>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</si>
  <si>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</si>
  <si>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</si>
  <si>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</si>
  <si>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</si>
  <si>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</si>
  <si>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</si>
  <si>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</si>
  <si>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</si>
  <si>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</si>
  <si>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</si>
  <si>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</si>
  <si>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</si>
  <si>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</si>
  <si>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</si>
  <si>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</si>
  <si>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</si>
  <si>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</si>
  <si>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</si>
  <si>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</si>
  <si>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</si>
  <si>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</si>
  <si>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</si>
  <si>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</si>
  <si>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</si>
  <si>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</si>
  <si>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</si>
  <si>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</si>
  <si>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</si>
  <si>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</si>
  <si>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</si>
  <si>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</si>
  <si>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</si>
  <si>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</si>
  <si>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</si>
  <si>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</si>
  <si>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</si>
  <si>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</si>
  <si>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</si>
  <si>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</si>
  <si>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</si>
  <si>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</si>
  <si>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</si>
  <si>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</si>
  <si>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</si>
  <si>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</si>
  <si>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</si>
  <si>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</si>
  <si>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</si>
  <si>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</si>
  <si>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</si>
  <si>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</si>
  <si>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</si>
  <si>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</si>
  <si>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</si>
  <si>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</si>
  <si>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</si>
  <si>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</si>
  <si>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</si>
  <si>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</si>
  <si>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</si>
  <si>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</si>
  <si>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</si>
  <si>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</si>
  <si>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</si>
  <si>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</si>
  <si>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</si>
  <si>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</si>
  <si>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</si>
  <si>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</si>
  <si>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</si>
  <si>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</si>
  <si>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</si>
  <si>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</si>
  <si>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</si>
  <si>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</si>
  <si>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</si>
  <si>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</si>
  <si>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</si>
  <si>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</si>
  <si>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</si>
  <si>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</si>
  <si>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</si>
  <si>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</si>
  <si>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</si>
  <si>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</si>
  <si>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</si>
  <si>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</si>
  <si>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</si>
  <si>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</si>
  <si>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</si>
  <si>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</si>
  <si>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</si>
  <si>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</si>
  <si>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</si>
  <si>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</si>
  <si>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</si>
  <si>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</si>
  <si>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</si>
  <si>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</si>
  <si>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</si>
  <si>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</si>
  <si>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</si>
  <si>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</si>
  <si>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</si>
  <si>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</si>
  <si>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</si>
  <si>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</si>
  <si>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</si>
  <si>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</si>
  <si>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</si>
  <si>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</si>
  <si>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</si>
  <si>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</si>
  <si>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</si>
  <si>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</si>
  <si>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</si>
  <si>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</si>
  <si>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</si>
  <si>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</si>
  <si>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</si>
  <si>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</si>
  <si>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</si>
  <si>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</si>
  <si>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</si>
  <si>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</si>
  <si>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</si>
  <si>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</si>
  <si>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</si>
  <si>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</si>
  <si>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</si>
  <si>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</si>
  <si>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</si>
  <si>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</si>
  <si>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</si>
  <si>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</si>
  <si>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</si>
  <si>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</si>
  <si>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</si>
  <si>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</si>
  <si>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</si>
  <si>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</si>
  <si>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</si>
  <si>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</si>
  <si>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</si>
  <si>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</si>
  <si>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</si>
  <si>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</si>
  <si>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</si>
  <si>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</si>
  <si>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</si>
  <si>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</si>
  <si>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</si>
  <si>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</si>
  <si>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</si>
  <si>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</si>
  <si>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</si>
  <si>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</si>
  <si>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</si>
  <si>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</si>
  <si>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</si>
  <si>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</si>
  <si>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</si>
  <si>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</si>
  <si>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</si>
  <si>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</si>
  <si>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</si>
  <si>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</si>
  <si>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</si>
  <si>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</si>
  <si>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</si>
  <si>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</si>
  <si>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</si>
  <si>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</si>
  <si>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</si>
  <si>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</si>
  <si>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</si>
  <si>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</si>
  <si>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</si>
  <si>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</si>
  <si>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</si>
  <si>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</si>
  <si>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</si>
  <si>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</si>
  <si>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</si>
  <si>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</si>
  <si>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</si>
  <si>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</si>
  <si>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</si>
  <si>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</si>
  <si>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</si>
  <si>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</si>
  <si>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</si>
  <si>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</si>
  <si>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</si>
  <si>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</si>
  <si>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</si>
  <si>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</si>
  <si>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</si>
  <si>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</si>
  <si>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</si>
  <si>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</si>
  <si>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</si>
  <si>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</si>
  <si>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</si>
  <si>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</si>
  <si>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</si>
  <si>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</si>
  <si>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</si>
  <si>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</si>
  <si>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</si>
  <si>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</si>
  <si>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</si>
  <si>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</si>
  <si>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</si>
  <si>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</si>
  <si>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</si>
  <si>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</si>
  <si>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</si>
  <si>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</si>
  <si>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</si>
  <si>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</si>
  <si>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</si>
  <si>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</si>
  <si>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</si>
  <si>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</si>
  <si>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</si>
  <si>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</si>
  <si>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</si>
  <si>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</si>
  <si>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</si>
  <si>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</si>
  <si>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</si>
  <si>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</si>
  <si>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</si>
  <si>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</si>
  <si>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</si>
  <si>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</si>
  <si>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</si>
  <si>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</si>
  <si>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</si>
  <si>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</si>
  <si>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</si>
  <si>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</si>
  <si>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</si>
  <si>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</si>
  <si>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</si>
  <si>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</si>
  <si>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</si>
  <si>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</si>
  <si>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</si>
  <si>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</si>
  <si>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</si>
  <si>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</si>
  <si>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</si>
  <si>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</si>
  <si>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</si>
  <si>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</si>
  <si>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</si>
  <si>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</si>
  <si>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</si>
  <si>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</si>
  <si>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</si>
  <si>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</si>
  <si>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</si>
  <si>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</si>
  <si>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</si>
  <si>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</si>
  <si>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</si>
  <si>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</si>
  <si>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</si>
  <si>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</si>
  <si>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</si>
  <si>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</si>
  <si>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</si>
  <si>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</si>
  <si>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</si>
  <si>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</si>
  <si>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</si>
  <si>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</si>
  <si>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</si>
  <si>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</si>
  <si>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</si>
  <si>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</si>
  <si>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</si>
  <si>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</si>
  <si>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</si>
  <si>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</si>
  <si>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</si>
  <si>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</si>
  <si>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</si>
  <si>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</si>
  <si>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</si>
  <si>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</si>
  <si>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</si>
  <si>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</si>
  <si>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</si>
  <si>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</si>
  <si>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</si>
  <si>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</si>
  <si>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</si>
  <si>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</si>
  <si>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</si>
  <si>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</si>
  <si>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</si>
  <si>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</si>
  <si>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</si>
  <si>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</si>
  <si>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</si>
  <si>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</si>
  <si>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</si>
  <si>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</si>
  <si>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</si>
  <si>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</si>
  <si>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</si>
  <si>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</si>
  <si>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</si>
  <si>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</si>
  <si>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</si>
  <si>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</si>
  <si>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</si>
  <si>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</si>
  <si>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</si>
  <si>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</si>
  <si>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</si>
  <si>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</si>
  <si>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</si>
  <si>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</si>
  <si>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</si>
  <si>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</si>
  <si>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</si>
  <si>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</si>
  <si>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</si>
  <si>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</si>
  <si>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</si>
  <si>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</si>
  <si>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</si>
  <si>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</si>
  <si>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</si>
  <si>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</si>
  <si>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</si>
  <si>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</si>
  <si>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</si>
  <si>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</si>
  <si>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</si>
  <si>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</si>
  <si>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</si>
  <si>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</si>
  <si>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</si>
  <si>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</si>
  <si>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</si>
  <si>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</si>
  <si>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</si>
  <si>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</si>
  <si>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</si>
  <si>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</si>
  <si>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</si>
  <si>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</si>
  <si>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</si>
  <si>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</si>
  <si>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</si>
  <si>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</si>
  <si>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</si>
  <si>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</si>
  <si>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</si>
  <si>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</si>
  <si>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</si>
  <si>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</si>
  <si>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</si>
  <si>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</si>
  <si>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</si>
  <si>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</si>
  <si>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</si>
  <si>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</si>
  <si>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</si>
  <si>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</si>
  <si>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</si>
  <si>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</si>
  <si>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</si>
  <si>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</si>
  <si>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</si>
  <si>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</si>
  <si>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</si>
  <si>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</si>
  <si>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</si>
  <si>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</si>
  <si>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</si>
  <si>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</si>
  <si>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</si>
  <si>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</si>
  <si>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</si>
  <si>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</si>
  <si>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</si>
  <si>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</si>
  <si>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</si>
  <si>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</si>
  <si>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</si>
  <si>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</si>
  <si>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</si>
  <si>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</si>
  <si>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</si>
  <si>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</si>
  <si>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</si>
  <si>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</si>
  <si>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</si>
  <si>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</si>
  <si>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</si>
  <si>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</si>
  <si>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</si>
  <si>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</si>
  <si>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</si>
  <si>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</si>
  <si>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</si>
  <si>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</si>
  <si>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</si>
  <si>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</si>
  <si>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</si>
  <si>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</si>
  <si>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</si>
  <si>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</si>
  <si>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</si>
  <si>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</si>
  <si>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</si>
  <si>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</si>
  <si>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</si>
  <si>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</si>
  <si>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</si>
  <si>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</si>
  <si>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</si>
  <si>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</si>
  <si>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</si>
  <si>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</si>
  <si>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</si>
  <si>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</si>
  <si>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</si>
  <si>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</si>
  <si>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</si>
  <si>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</si>
  <si>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</si>
  <si>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</si>
  <si>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</si>
  <si>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</si>
  <si>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</si>
  <si>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</si>
  <si>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</si>
  <si>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</si>
  <si>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</si>
  <si>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</si>
  <si>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</si>
  <si>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</si>
  <si>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</si>
  <si>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</si>
  <si>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</si>
  <si>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</si>
  <si>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</si>
  <si>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</si>
  <si>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</si>
  <si>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</si>
  <si>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</si>
  <si>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</si>
  <si>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</si>
  <si>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</si>
  <si>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</si>
  <si>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</si>
  <si>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</si>
  <si>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</si>
  <si>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</si>
  <si>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</si>
  <si>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</si>
  <si>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</si>
  <si>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</si>
  <si>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</si>
  <si>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</si>
  <si>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</si>
  <si>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</si>
  <si>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</si>
  <si>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</si>
  <si>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</si>
  <si>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</si>
  <si>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</si>
  <si>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</si>
  <si>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</si>
  <si>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</si>
  <si>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</si>
  <si>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</si>
  <si>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</si>
  <si>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</si>
  <si>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</si>
  <si>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</si>
  <si>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</si>
  <si>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</si>
  <si>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</si>
  <si>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</si>
  <si>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</si>
  <si>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</si>
  <si>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</si>
  <si>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</si>
  <si>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</si>
  <si>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</si>
  <si>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</si>
  <si>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</si>
  <si>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</si>
  <si>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</si>
  <si>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</si>
  <si>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</si>
  <si>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</si>
  <si>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</si>
  <si>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</si>
  <si>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</si>
  <si>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</si>
  <si>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</si>
  <si>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</si>
  <si>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</si>
  <si>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</si>
  <si>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</si>
  <si>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</si>
  <si>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</si>
  <si>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</si>
  <si>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</si>
  <si>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</si>
  <si>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</si>
  <si>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</si>
  <si>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</si>
  <si>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</si>
  <si>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</si>
  <si>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</si>
  <si>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</si>
  <si>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</si>
  <si>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</si>
  <si>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</si>
  <si>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</si>
  <si>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</si>
  <si>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</si>
  <si>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</si>
  <si>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</si>
  <si>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</si>
  <si>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</si>
  <si>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</si>
  <si>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</si>
  <si>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</si>
  <si>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</si>
  <si>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</si>
  <si>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</si>
  <si>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</si>
  <si>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</si>
  <si>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</si>
  <si>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</si>
  <si>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</si>
  <si>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</si>
  <si>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</si>
  <si>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</si>
  <si>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</si>
  <si>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</si>
  <si>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</si>
  <si>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</si>
  <si>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</si>
  <si>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</si>
  <si>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</si>
  <si>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</si>
  <si>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</si>
  <si>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</si>
  <si>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</si>
  <si>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</si>
  <si>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</si>
  <si>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</si>
  <si>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</si>
  <si>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</si>
  <si>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</si>
  <si>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</si>
  <si>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</si>
  <si>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</si>
  <si>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</si>
  <si>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</si>
  <si>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</si>
  <si>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</si>
  <si>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</si>
  <si>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</si>
  <si>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</si>
  <si>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</si>
  <si>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</si>
  <si>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</si>
  <si>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</si>
  <si>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</si>
  <si>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</si>
  <si>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</si>
  <si>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</si>
  <si>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</si>
  <si>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</si>
  <si>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</si>
  <si>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</si>
  <si>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</si>
  <si>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</si>
  <si>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</si>
  <si>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</si>
  <si>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</si>
  <si>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</si>
  <si>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</si>
  <si>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</si>
  <si>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</si>
  <si>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</si>
  <si>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</si>
  <si>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</si>
  <si>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</si>
  <si>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</si>
  <si>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</si>
  <si>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</si>
  <si>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</si>
  <si>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</si>
  <si>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</si>
  <si>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</si>
  <si>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</si>
  <si>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</si>
  <si>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</si>
  <si>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</si>
  <si>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</si>
  <si>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</si>
  <si>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</si>
  <si>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</si>
  <si>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</si>
  <si>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</si>
  <si>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</si>
  <si>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</si>
  <si>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</si>
  <si>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</si>
  <si>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</si>
  <si>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</si>
  <si>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</si>
  <si>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</si>
  <si>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</si>
  <si>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</si>
  <si>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</si>
  <si>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</si>
  <si>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</si>
  <si>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</si>
  <si>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</si>
  <si>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</si>
  <si>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</si>
  <si>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</si>
  <si>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</si>
  <si>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</si>
  <si>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</si>
  <si>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</si>
  <si>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</si>
  <si>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</si>
  <si>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</si>
  <si>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</si>
  <si>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</si>
  <si>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</si>
  <si>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</si>
  <si>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</si>
  <si>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</si>
  <si>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</si>
  <si>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</si>
  <si>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</si>
  <si>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</si>
  <si>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</si>
  <si>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</si>
  <si>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</si>
  <si>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</si>
  <si>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</si>
  <si>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</si>
  <si>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</si>
  <si>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</si>
  <si>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</si>
  <si>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</si>
  <si>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</si>
  <si>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</si>
  <si>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</si>
  <si>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</si>
  <si>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</si>
  <si>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</si>
  <si>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</si>
  <si>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</si>
  <si>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</si>
  <si>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</si>
  <si>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</si>
  <si>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</si>
  <si>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</si>
  <si>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</si>
  <si>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</si>
  <si>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</si>
  <si>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</si>
  <si>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</si>
  <si>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</si>
  <si>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</si>
  <si>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</si>
  <si>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</si>
  <si>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</si>
  <si>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</si>
  <si>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</si>
  <si>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</si>
  <si>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</si>
  <si>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</si>
  <si>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</si>
  <si>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</si>
  <si>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</si>
  <si>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</si>
  <si>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</si>
  <si>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</si>
  <si>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</si>
  <si>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</si>
  <si>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</si>
  <si>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</si>
  <si>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</si>
  <si>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</si>
  <si>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</si>
  <si>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</si>
  <si>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</si>
  <si>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</si>
  <si>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</si>
  <si>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</si>
  <si>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</si>
  <si>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</si>
  <si>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</si>
  <si>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</si>
  <si>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</si>
  <si>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</si>
  <si>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</si>
  <si>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</si>
  <si>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</si>
  <si>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</si>
  <si>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</si>
  <si>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</si>
  <si>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</si>
  <si>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</si>
  <si>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</si>
  <si>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</si>
  <si>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</si>
  <si>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</si>
  <si>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</si>
  <si>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</si>
  <si>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</si>
  <si>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</si>
  <si>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</si>
  <si>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</si>
  <si>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</si>
  <si>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</si>
  <si>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</si>
  <si>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</si>
  <si>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</si>
  <si>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</si>
  <si>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</si>
  <si>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</si>
  <si>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</si>
  <si>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</si>
  <si>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</si>
  <si>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</si>
  <si>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</si>
  <si>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</si>
  <si>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</si>
  <si>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</si>
  <si>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</si>
  <si>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</si>
  <si>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</si>
  <si>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</si>
  <si>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</si>
  <si>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</si>
  <si>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</si>
  <si>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</si>
  <si>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</si>
  <si>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</si>
  <si>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</si>
  <si>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</si>
  <si>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</si>
  <si>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</si>
  <si>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</si>
  <si>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</si>
  <si>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</si>
  <si>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</si>
  <si>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</si>
  <si>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</si>
  <si>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</si>
  <si>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</si>
  <si>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</si>
  <si>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</si>
  <si>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</si>
  <si>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</si>
  <si>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</si>
  <si>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</si>
  <si>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</si>
  <si>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</si>
  <si>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</si>
  <si>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</si>
  <si>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</si>
  <si>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</si>
  <si>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</si>
  <si>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</si>
  <si>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</si>
  <si>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</si>
  <si>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</si>
  <si>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</si>
  <si>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</si>
  <si>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</si>
  <si>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</si>
  <si>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</si>
  <si>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</si>
  <si>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</si>
  <si>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</si>
  <si>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</si>
  <si>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</si>
  <si>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</si>
  <si>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</si>
  <si>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</si>
  <si>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</si>
  <si>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</si>
  <si>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</si>
  <si>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</si>
  <si>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</si>
  <si>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</si>
  <si>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</si>
  <si>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</si>
  <si>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</si>
  <si>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</si>
  <si>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</si>
  <si>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</si>
  <si>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</si>
  <si>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</si>
  <si>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</si>
  <si>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</si>
  <si>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</si>
  <si>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</si>
  <si>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</si>
  <si>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</si>
  <si>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</si>
  <si>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</si>
  <si>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</si>
  <si>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</si>
  <si>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</si>
  <si>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</si>
  <si>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</si>
  <si>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</si>
  <si>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</si>
  <si>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</si>
  <si>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</si>
  <si>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</si>
  <si>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</si>
  <si>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</si>
  <si>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</si>
  <si>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</si>
  <si>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</si>
  <si>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</si>
  <si>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</si>
  <si>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</si>
  <si>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</si>
  <si>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</si>
  <si>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</si>
  <si>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</si>
  <si>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</si>
  <si>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</si>
  <si>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</si>
  <si>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</si>
  <si>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</si>
  <si>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</si>
  <si>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</si>
  <si>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</si>
  <si>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</si>
  <si>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</si>
  <si>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</si>
  <si>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</si>
  <si>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</si>
  <si>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</si>
  <si>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</si>
  <si>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</si>
  <si>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</si>
  <si>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</si>
  <si>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</si>
  <si>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</si>
  <si>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</si>
  <si>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</si>
  <si>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</si>
  <si>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</si>
  <si>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</si>
  <si>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</si>
  <si>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</si>
  <si>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</si>
  <si>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</si>
  <si>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</si>
  <si>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</si>
  <si>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</si>
  <si>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</si>
  <si>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</si>
  <si>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</si>
  <si>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</si>
  <si>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</si>
  <si>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</si>
  <si>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</si>
  <si>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</si>
  <si>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</si>
  <si>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</si>
  <si>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</si>
  <si>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</si>
  <si>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</si>
  <si>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</si>
  <si>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</si>
  <si>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</si>
  <si>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</si>
  <si>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</si>
  <si>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</si>
  <si>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</si>
  <si>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</si>
  <si>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</si>
  <si>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</si>
  <si>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</si>
  <si>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</si>
  <si>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</si>
  <si>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</si>
  <si>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</si>
  <si>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</si>
  <si>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</si>
  <si>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</si>
  <si>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</si>
  <si>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</si>
  <si>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</si>
  <si>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</si>
  <si>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</si>
  <si>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</si>
  <si>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</si>
  <si>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</si>
  <si>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</si>
  <si>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</si>
  <si>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</si>
  <si>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</si>
  <si>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</si>
  <si>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</si>
  <si>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</si>
  <si>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</si>
  <si>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</si>
  <si>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</si>
  <si>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</si>
  <si>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</si>
  <si>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</si>
  <si>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</si>
  <si>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</si>
  <si>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</si>
  <si>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</si>
  <si>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</si>
  <si>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</si>
  <si>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</si>
  <si>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</si>
  <si>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</si>
  <si>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</si>
  <si>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</si>
  <si>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</si>
  <si>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</si>
  <si>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</si>
  <si>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</si>
  <si>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</si>
  <si>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</si>
  <si>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</si>
  <si>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</si>
  <si>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</si>
  <si>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</si>
  <si>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</si>
  <si>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</si>
  <si>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</si>
  <si>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</si>
  <si>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</si>
  <si>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</si>
  <si>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</si>
  <si>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</si>
  <si>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</si>
  <si>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</si>
  <si>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</si>
  <si>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</si>
  <si>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</si>
  <si>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</si>
  <si>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</si>
  <si>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</si>
  <si>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</si>
  <si>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</si>
  <si>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</si>
  <si>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</si>
  <si>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</si>
  <si>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</si>
  <si>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</si>
  <si>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</si>
  <si>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</si>
  <si>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</si>
  <si>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</si>
  <si>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</si>
  <si>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</si>
  <si>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</si>
  <si>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</si>
  <si>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</si>
  <si>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</si>
  <si>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</si>
  <si>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</si>
  <si>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</si>
  <si>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</si>
  <si>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</si>
  <si>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</si>
  <si>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</si>
  <si>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</si>
  <si>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</si>
  <si>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</si>
  <si>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</si>
  <si>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</si>
  <si>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</si>
  <si>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</si>
  <si>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</si>
  <si>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</si>
  <si>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</si>
  <si>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</si>
  <si>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</si>
  <si>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</si>
  <si>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</si>
  <si>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</si>
  <si>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</si>
  <si>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</si>
  <si>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</si>
  <si>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</si>
  <si>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</si>
  <si>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</si>
  <si>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</si>
  <si>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</si>
  <si>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</si>
  <si>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</si>
  <si>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</si>
  <si>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</si>
  <si>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</si>
  <si>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</si>
  <si>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</si>
  <si>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</si>
  <si>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</si>
  <si>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</si>
  <si>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</si>
  <si>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</si>
  <si>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</si>
  <si>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</si>
  <si>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</si>
  <si>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</si>
  <si>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</si>
  <si>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</si>
  <si>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</si>
  <si>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</si>
  <si>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</si>
  <si>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</si>
  <si>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</si>
  <si>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</si>
  <si>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</si>
  <si>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</si>
  <si>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</si>
  <si>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</si>
  <si>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</si>
  <si>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</si>
  <si>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</si>
  <si>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</si>
  <si>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</si>
  <si>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</si>
  <si>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</si>
  <si>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</si>
  <si>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</si>
  <si>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</si>
  <si>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</si>
  <si>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</si>
  <si>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</si>
  <si>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</si>
  <si>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</si>
  <si>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</si>
  <si>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</si>
  <si>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</si>
  <si>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</si>
  <si>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</si>
  <si>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</si>
  <si>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</si>
  <si>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</si>
  <si>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</si>
  <si>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</si>
  <si>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</si>
  <si>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</si>
  <si>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</si>
  <si>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</si>
  <si>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</si>
  <si>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</si>
  <si>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</si>
  <si>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</si>
  <si>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</si>
  <si>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</si>
  <si>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</si>
  <si>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</si>
  <si>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</si>
  <si>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</si>
  <si>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</si>
  <si>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</si>
  <si>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</si>
  <si>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</si>
  <si>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</si>
  <si>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</si>
  <si>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</si>
  <si>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</si>
  <si>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</si>
  <si>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</si>
  <si>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</si>
  <si>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</si>
  <si>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</si>
  <si>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</si>
  <si>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</si>
  <si>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</si>
  <si>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</si>
  <si>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</si>
  <si>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</si>
  <si>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</si>
  <si>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</si>
  <si>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</si>
  <si>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</si>
  <si>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</si>
  <si>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</si>
  <si>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</si>
  <si>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</si>
  <si>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</si>
  <si>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</si>
  <si>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</si>
  <si>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</si>
  <si>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</si>
  <si>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</si>
  <si>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</si>
  <si>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</si>
  <si>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</si>
  <si>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</si>
  <si>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</si>
  <si>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</si>
  <si>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</si>
  <si>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</si>
  <si>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</si>
  <si>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</si>
  <si>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</si>
  <si>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</si>
  <si>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</si>
  <si>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</si>
  <si>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</si>
  <si>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</si>
  <si>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</si>
  <si>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</si>
  <si>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</si>
  <si>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</si>
  <si>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</si>
  <si>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</si>
  <si>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</si>
  <si>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</si>
  <si>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</si>
  <si>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</si>
  <si>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</si>
  <si>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</si>
  <si>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</si>
  <si>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</si>
  <si>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</si>
  <si>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</si>
  <si>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</si>
  <si>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</si>
  <si>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</si>
  <si>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</si>
  <si>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</si>
  <si>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</si>
  <si>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</si>
  <si>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</si>
  <si>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</si>
  <si>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</si>
  <si>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</si>
  <si>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</si>
  <si>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</si>
  <si>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</si>
  <si>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</si>
  <si>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</si>
  <si>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</si>
  <si>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</si>
  <si>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</si>
  <si>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</si>
  <si>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</si>
  <si>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</si>
  <si>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</si>
  <si>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</si>
  <si>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</si>
  <si>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</si>
  <si>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</si>
  <si>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</si>
  <si>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</si>
  <si>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</si>
  <si>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</si>
  <si>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</si>
  <si>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</si>
  <si>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</si>
  <si>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</si>
  <si>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</si>
  <si>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</si>
  <si>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</si>
  <si>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</si>
  <si>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</si>
  <si>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</si>
  <si>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</si>
  <si>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</si>
  <si>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</si>
  <si>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</si>
  <si>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</si>
  <si>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</si>
  <si>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</si>
  <si>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</si>
  <si>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</si>
  <si>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</si>
  <si>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</si>
  <si>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</si>
  <si>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</si>
  <si>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</si>
  <si>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</si>
  <si>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</si>
  <si>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</si>
  <si>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</si>
  <si>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</si>
  <si>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</si>
  <si>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</si>
  <si>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</si>
  <si>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</si>
  <si>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</si>
  <si>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</si>
  <si>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</si>
  <si>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</si>
  <si>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</si>
  <si>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</si>
  <si>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</si>
  <si>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</si>
  <si>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</si>
  <si>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</si>
  <si>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</si>
  <si>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</si>
  <si>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</si>
  <si>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</si>
  <si>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</si>
  <si>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</si>
  <si>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</si>
  <si>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</si>
  <si>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</si>
  <si>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</si>
  <si>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</si>
  <si>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</si>
  <si>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</si>
  <si>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</si>
  <si>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</si>
  <si>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</si>
  <si>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</si>
  <si>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</si>
  <si>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</si>
  <si>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</si>
  <si>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</si>
  <si>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</si>
  <si>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</si>
  <si>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</si>
  <si>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</si>
  <si>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</si>
  <si>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</si>
  <si>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</si>
  <si>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</si>
  <si>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</si>
  <si>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</si>
  <si>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</si>
  <si>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</si>
  <si>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</si>
  <si>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</si>
  <si>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</si>
  <si>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</si>
  <si>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</si>
  <si>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</si>
  <si>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</si>
  <si>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</si>
  <si>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</si>
  <si>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</si>
  <si>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</si>
  <si>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</si>
  <si>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</si>
  <si>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</si>
  <si>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</si>
  <si>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</si>
  <si>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</si>
  <si>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</si>
  <si>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</si>
  <si>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</si>
  <si>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</si>
  <si>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</si>
  <si>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</si>
  <si>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</si>
  <si>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</si>
  <si>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</si>
  <si>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</si>
  <si>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</si>
  <si>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</si>
  <si>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</si>
  <si>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</si>
  <si>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</si>
  <si>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</si>
  <si>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</si>
  <si>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</si>
  <si>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</si>
  <si>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</si>
  <si>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</si>
  <si>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</si>
  <si>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</si>
  <si>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</si>
  <si>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</si>
  <si>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</si>
  <si>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</si>
  <si>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</si>
  <si>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</si>
  <si>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</si>
  <si>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</si>
  <si>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</si>
  <si>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</si>
  <si>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</si>
  <si>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</si>
  <si>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</si>
  <si>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</si>
  <si>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</si>
  <si>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</si>
  <si>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</si>
  <si>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</si>
  <si>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</si>
  <si>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</si>
  <si>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</si>
  <si>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</si>
  <si>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</si>
  <si>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</si>
  <si>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</si>
  <si>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</si>
  <si>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</si>
  <si>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</si>
  <si>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</si>
  <si>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</si>
  <si>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</si>
  <si>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</si>
  <si>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</si>
  <si>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</si>
  <si>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</si>
  <si>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</si>
  <si>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</si>
  <si>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</si>
  <si>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</si>
  <si>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</si>
  <si>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</si>
  <si>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</si>
  <si>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</si>
  <si>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</si>
  <si>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</si>
  <si>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</si>
  <si>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</si>
  <si>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</si>
  <si>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</si>
  <si>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</si>
  <si>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</si>
  <si>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</si>
  <si>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</si>
  <si>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</si>
  <si>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</si>
  <si>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</si>
  <si>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</si>
  <si>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</si>
  <si>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</si>
  <si>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</si>
  <si>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</si>
  <si>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</si>
  <si>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</si>
  <si>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</si>
  <si>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</si>
  <si>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</si>
  <si>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</si>
  <si>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</si>
  <si>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</si>
  <si>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</si>
  <si>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</si>
  <si>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</si>
  <si>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</si>
  <si>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</si>
  <si>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</si>
  <si>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</si>
  <si>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</si>
  <si>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</si>
  <si>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</si>
  <si>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</si>
  <si>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</si>
  <si>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</si>
  <si>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</si>
  <si>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</si>
  <si>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</si>
  <si>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</si>
  <si>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</si>
  <si>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</si>
  <si>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</si>
  <si>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</si>
  <si>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</si>
  <si>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</si>
  <si>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</si>
  <si>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</si>
  <si>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</si>
  <si>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</si>
  <si>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</si>
  <si>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</si>
  <si>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</si>
  <si>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</si>
  <si>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</si>
  <si>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</si>
  <si>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</si>
  <si>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</si>
  <si>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</si>
  <si>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</si>
  <si>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</si>
  <si>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</si>
  <si>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</si>
  <si>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</si>
  <si>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</si>
  <si>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</si>
  <si>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</si>
  <si>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</si>
  <si>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</si>
  <si>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</si>
  <si>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</si>
  <si>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</si>
  <si>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</si>
  <si>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</si>
  <si>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</si>
  <si>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</si>
  <si>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</si>
  <si>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</si>
  <si>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</si>
  <si>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</si>
  <si>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</si>
  <si>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</si>
  <si>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</si>
  <si>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</si>
  <si>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</si>
  <si>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</si>
  <si>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</si>
  <si>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</si>
  <si>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</si>
  <si>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</si>
  <si>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</si>
  <si>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</si>
  <si>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</si>
  <si>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</si>
  <si>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</si>
  <si>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</si>
  <si>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</si>
  <si>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</si>
  <si>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</si>
  <si>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</si>
  <si>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</si>
  <si>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</si>
  <si>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</si>
  <si>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</si>
  <si>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</si>
  <si>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</si>
  <si>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</si>
  <si>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</si>
  <si>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</si>
  <si>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</si>
  <si>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</si>
  <si>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</si>
  <si>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</si>
  <si>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</si>
  <si>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</si>
  <si>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</si>
  <si>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</si>
  <si>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</si>
  <si>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</si>
  <si>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</si>
  <si>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</si>
  <si>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</si>
  <si>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</si>
  <si>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</si>
  <si>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</si>
  <si>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</si>
  <si>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</si>
  <si>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</si>
  <si>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</si>
  <si>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</si>
  <si>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</si>
  <si>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</si>
  <si>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</si>
  <si>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</si>
  <si>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</si>
  <si>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</si>
  <si>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</si>
  <si>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</si>
  <si>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</si>
  <si>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</si>
  <si>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</si>
  <si>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</si>
  <si>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</si>
  <si>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</si>
  <si>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</si>
  <si>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</si>
  <si>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</si>
  <si>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</si>
  <si>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</si>
  <si>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</si>
  <si>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</si>
  <si>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</si>
  <si>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</si>
  <si>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</si>
  <si>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</si>
  <si>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</si>
  <si>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</si>
  <si>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</si>
  <si>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</si>
  <si>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</si>
  <si>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</si>
  <si>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</si>
  <si>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</si>
  <si>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</si>
  <si>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</si>
  <si>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</si>
  <si>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</si>
  <si>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</si>
  <si>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</si>
  <si>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</si>
  <si>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</si>
  <si>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</si>
  <si>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</si>
  <si>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</si>
  <si>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</si>
  <si>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</si>
  <si>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</si>
  <si>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</si>
  <si>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</si>
  <si>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</si>
  <si>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</si>
  <si>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</si>
  <si>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</si>
  <si>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</si>
  <si>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</si>
  <si>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</si>
  <si>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</si>
  <si>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</si>
  <si>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</si>
  <si>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</si>
  <si>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</si>
  <si>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</si>
  <si>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</si>
  <si>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</si>
  <si>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</si>
  <si>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</si>
  <si>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</si>
  <si>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</si>
  <si>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</si>
  <si>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</si>
  <si>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</si>
  <si>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</si>
  <si>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</si>
  <si>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</si>
  <si>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</si>
  <si>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</si>
  <si>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</si>
  <si>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</si>
  <si>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</si>
  <si>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</si>
  <si>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</si>
  <si>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</si>
  <si>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</si>
  <si>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</si>
  <si>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</si>
  <si>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</si>
  <si>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</si>
  <si>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</si>
  <si>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</si>
  <si>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</si>
  <si>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</si>
  <si>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</si>
  <si>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</si>
  <si>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</si>
  <si>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</si>
  <si>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</si>
  <si>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</si>
  <si>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</si>
  <si>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</si>
  <si>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</si>
  <si>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</si>
  <si>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</si>
  <si>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</si>
  <si>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</si>
  <si>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</si>
  <si>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</si>
  <si>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</si>
  <si>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</si>
  <si>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</si>
  <si>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</si>
  <si>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</si>
  <si>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</si>
  <si>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</si>
  <si>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</si>
  <si>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</si>
  <si>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</si>
  <si>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</si>
  <si>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</si>
  <si>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</si>
  <si>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</si>
  <si>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</si>
  <si>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</si>
  <si>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</si>
  <si>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</si>
  <si>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</si>
  <si>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</si>
  <si>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</si>
  <si>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</si>
  <si>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</si>
  <si>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</si>
  <si>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</si>
  <si>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</si>
  <si>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</si>
  <si>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</si>
  <si>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</si>
  <si>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</si>
  <si>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</si>
  <si>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</si>
  <si>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</si>
  <si>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</si>
  <si>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</si>
  <si>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</si>
  <si>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</si>
  <si>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</si>
  <si>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</si>
  <si>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</si>
  <si>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</si>
  <si>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</si>
  <si>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</si>
  <si>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</si>
  <si>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</si>
  <si>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</si>
  <si>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</si>
  <si>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</si>
  <si>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</si>
  <si>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</si>
  <si>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</si>
  <si>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</si>
  <si>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</si>
  <si>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</si>
  <si>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</si>
  <si>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</si>
  <si>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</si>
  <si>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</si>
  <si>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</si>
  <si>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</si>
  <si>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</si>
  <si>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</si>
  <si>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</si>
  <si>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</si>
  <si>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</si>
  <si>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</si>
  <si>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</si>
  <si>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</si>
  <si>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</si>
  <si>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</si>
  <si>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</si>
  <si>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</si>
  <si>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</si>
  <si>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</si>
  <si>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</si>
  <si>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</si>
  <si>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</si>
  <si>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</si>
  <si>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</si>
  <si>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</si>
  <si>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</si>
  <si>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</si>
  <si>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</si>
  <si>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</si>
  <si>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</si>
  <si>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</si>
  <si>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</si>
  <si>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</si>
  <si>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</si>
  <si>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</si>
  <si>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</si>
  <si>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</si>
  <si>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</si>
  <si>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</si>
  <si>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</si>
  <si>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</si>
  <si>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</si>
  <si>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</si>
  <si>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</si>
  <si>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</si>
  <si>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</si>
  <si>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</si>
  <si>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</si>
  <si>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</si>
  <si>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</si>
  <si>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</si>
  <si>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</si>
  <si>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</si>
  <si>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</si>
  <si>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</si>
  <si>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</si>
  <si>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</si>
  <si>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</si>
  <si>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</si>
  <si>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</si>
  <si>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</si>
  <si>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</si>
  <si>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</si>
  <si>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</si>
  <si>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</si>
  <si>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</si>
  <si>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</si>
  <si>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</si>
  <si>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</si>
  <si>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</si>
  <si>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</si>
  <si>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</si>
  <si>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</si>
  <si>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</si>
  <si>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</si>
  <si>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</si>
  <si>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</si>
  <si>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</si>
  <si>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</si>
  <si>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</si>
  <si>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</si>
  <si>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</si>
  <si>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</si>
  <si>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</si>
  <si>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</si>
  <si>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</si>
  <si>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</si>
  <si>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</si>
  <si>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</si>
  <si>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</si>
  <si>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</si>
  <si>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</si>
  <si>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</si>
  <si>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</si>
  <si>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</si>
  <si>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</si>
  <si>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</si>
  <si>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</si>
  <si>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</si>
  <si>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</si>
  <si>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</si>
  <si>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</si>
  <si>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</si>
  <si>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</si>
  <si>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</si>
  <si>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</si>
  <si>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</si>
  <si>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</si>
  <si>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</si>
  <si>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</si>
  <si>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</si>
  <si>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</si>
  <si>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</si>
  <si>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</si>
  <si>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</si>
  <si>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</si>
  <si>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</si>
  <si>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</si>
  <si>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</si>
  <si>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</si>
  <si>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</si>
  <si>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</si>
  <si>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</si>
  <si>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</si>
  <si>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</si>
  <si>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</si>
  <si>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</si>
  <si>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</si>
  <si>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</si>
  <si>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</si>
  <si>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</si>
  <si>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</si>
  <si>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</si>
  <si>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</si>
  <si>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</si>
  <si>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</si>
  <si>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</si>
  <si>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</si>
  <si>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</si>
  <si>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</si>
  <si>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</si>
  <si>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</si>
  <si>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</si>
  <si>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</si>
  <si>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</si>
  <si>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</si>
  <si>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</si>
  <si>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</si>
  <si>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</si>
  <si>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</si>
  <si>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</si>
  <si>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</si>
  <si>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</si>
  <si>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</si>
  <si>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</si>
  <si>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</si>
  <si>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</si>
  <si>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</si>
  <si>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</si>
  <si>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</si>
  <si>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</si>
  <si>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</si>
  <si>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</si>
  <si>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</si>
  <si>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</si>
  <si>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</si>
  <si>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</si>
  <si>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</si>
  <si>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</si>
  <si>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</si>
  <si>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</si>
  <si>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</si>
  <si>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</si>
  <si>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</si>
  <si>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</si>
  <si>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</si>
  <si>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</si>
  <si>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</si>
  <si>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</si>
  <si>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</si>
  <si>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</si>
  <si>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</si>
  <si>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</si>
  <si>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</si>
  <si>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</si>
  <si>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</si>
  <si>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</si>
  <si>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</si>
  <si>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</si>
  <si>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</si>
  <si>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</si>
  <si>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</si>
  <si>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</si>
  <si>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</si>
  <si>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</si>
  <si>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</si>
  <si>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</si>
  <si>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</si>
  <si>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</si>
  <si>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</si>
  <si>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</si>
  <si>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</si>
  <si>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</si>
  <si>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</si>
  <si>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</si>
  <si>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</si>
  <si>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</si>
  <si>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</si>
  <si>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</si>
  <si>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</si>
  <si>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</si>
  <si>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</si>
  <si>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</si>
  <si>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</si>
  <si>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</si>
  <si>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</si>
  <si>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</si>
  <si>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</si>
  <si>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</si>
  <si>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</si>
  <si>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</si>
  <si>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</si>
  <si>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</si>
  <si>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</si>
  <si>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</si>
  <si>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</si>
  <si>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</si>
  <si>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</si>
  <si>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</si>
  <si>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</si>
  <si>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</si>
  <si>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</si>
  <si>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</si>
  <si>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</si>
  <si>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</si>
  <si>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</si>
  <si>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</si>
  <si>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</si>
  <si>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</si>
  <si>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</si>
  <si>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</si>
  <si>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</si>
  <si>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</si>
  <si>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</si>
  <si>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</si>
  <si>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</si>
  <si>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</si>
  <si>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</si>
  <si>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</si>
  <si>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</si>
  <si>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</si>
  <si>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</si>
  <si>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</si>
  <si>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</si>
  <si>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</si>
  <si>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</si>
  <si>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</si>
  <si>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</si>
  <si>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</si>
  <si>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</si>
  <si>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</si>
  <si>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</si>
  <si>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</si>
  <si>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</si>
  <si>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</si>
  <si>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</si>
  <si>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</si>
  <si>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</si>
  <si>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</si>
  <si>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</si>
  <si>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</si>
  <si>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</si>
  <si>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</si>
  <si>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</si>
  <si>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</si>
  <si>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</si>
  <si>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</si>
  <si>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</si>
  <si>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</si>
  <si>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</si>
  <si>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</si>
  <si>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</si>
  <si>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</si>
  <si>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</si>
  <si>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</si>
  <si>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</si>
  <si>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</si>
  <si>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</si>
  <si>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</si>
  <si>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</si>
  <si>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</si>
  <si>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</si>
  <si>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</si>
  <si>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</si>
  <si>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</si>
  <si>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</si>
  <si>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</si>
  <si>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</si>
  <si>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</si>
  <si>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</si>
  <si>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</si>
  <si>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</si>
  <si>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</si>
  <si>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</si>
  <si>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</si>
  <si>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</si>
  <si>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</si>
  <si>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</si>
  <si>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</si>
  <si>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</si>
  <si>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</si>
  <si>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</si>
  <si>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</si>
  <si>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</si>
  <si>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</si>
  <si>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</si>
  <si>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</si>
  <si>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</si>
  <si>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</si>
  <si>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</si>
  <si>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</si>
  <si>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</si>
  <si>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</si>
  <si>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</si>
  <si>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</si>
  <si>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</si>
  <si>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</si>
  <si>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</si>
  <si>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</si>
  <si>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</si>
  <si>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</si>
  <si>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</si>
  <si>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</si>
  <si>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</si>
  <si>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</si>
  <si>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</si>
  <si>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</si>
  <si>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</si>
  <si>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</si>
  <si>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</si>
  <si>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</si>
  <si>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</si>
  <si>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</si>
  <si>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</si>
  <si>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</si>
  <si>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</si>
  <si>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</si>
  <si>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</si>
  <si>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</si>
  <si>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</si>
  <si>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</si>
  <si>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</si>
  <si>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</si>
  <si>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</si>
  <si>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</si>
  <si>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</si>
  <si>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</si>
  <si>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</si>
  <si>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</si>
  <si>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</si>
  <si>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</si>
  <si>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</si>
  <si>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</si>
  <si>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</si>
  <si>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</si>
  <si>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</si>
  <si>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</si>
  <si>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</si>
  <si>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</si>
  <si>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</si>
  <si>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</si>
  <si>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</si>
  <si>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</si>
  <si>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</si>
  <si>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</si>
  <si>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</si>
  <si>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</si>
  <si>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</si>
  <si>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</si>
  <si>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</si>
  <si>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</si>
  <si>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</si>
  <si>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</si>
  <si>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</si>
  <si>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</si>
  <si>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</si>
  <si>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</si>
  <si>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</si>
  <si>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</si>
  <si>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</si>
  <si>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</si>
  <si>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</si>
  <si>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</si>
  <si>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</si>
  <si>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</si>
  <si>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</si>
  <si>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</si>
  <si>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</si>
  <si>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</si>
  <si>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</si>
  <si>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</si>
  <si>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</si>
  <si>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</si>
  <si>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</si>
  <si>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</si>
  <si>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</si>
  <si>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</si>
  <si>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</si>
  <si>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</si>
  <si>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</si>
  <si>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</si>
  <si>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</si>
  <si>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</si>
  <si>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</si>
  <si>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</si>
  <si>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</si>
  <si>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</si>
  <si>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</si>
  <si>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</si>
  <si>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</si>
  <si>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</si>
  <si>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</si>
  <si>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</si>
  <si>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</si>
  <si>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</si>
  <si>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</si>
  <si>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</si>
  <si>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</si>
  <si>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</si>
  <si>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</si>
  <si>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</si>
  <si>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</si>
  <si>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</si>
  <si>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</si>
  <si>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</si>
  <si>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</si>
  <si>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</si>
  <si>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</si>
  <si>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</si>
  <si>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</si>
  <si>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</si>
  <si>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</si>
  <si>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</si>
  <si>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</si>
  <si>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</si>
  <si>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</si>
  <si>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</si>
  <si>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</si>
  <si>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</si>
  <si>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</si>
  <si>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</si>
  <si>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</si>
  <si>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</si>
  <si>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</si>
  <si>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</si>
  <si>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</si>
  <si>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</si>
  <si>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</si>
  <si>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</si>
  <si>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</si>
  <si>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</si>
  <si>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</si>
  <si>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</si>
  <si>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</si>
  <si>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</si>
  <si>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</si>
  <si>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</si>
  <si>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</si>
  <si>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</si>
  <si>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</si>
  <si>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</si>
  <si>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</si>
  <si>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</si>
  <si>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</si>
  <si>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</si>
  <si>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</si>
  <si>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</si>
  <si>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</si>
  <si>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</si>
  <si>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</si>
  <si>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</si>
  <si>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</si>
  <si>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</si>
  <si>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</si>
  <si>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</si>
  <si>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</si>
  <si>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</si>
  <si>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</si>
  <si>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</si>
  <si>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</si>
  <si>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</si>
  <si>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</si>
  <si>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</si>
  <si>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</si>
  <si>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</si>
  <si>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</si>
  <si>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</si>
  <si>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</si>
  <si>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</si>
  <si>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</si>
  <si>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</si>
  <si>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</si>
  <si>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</si>
  <si>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</si>
  <si>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</si>
  <si>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</si>
  <si>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</si>
  <si>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</si>
  <si>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</si>
  <si>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</si>
  <si>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</si>
  <si>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</si>
  <si>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</si>
  <si>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</si>
  <si>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</si>
  <si>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</si>
  <si>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</si>
  <si>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</si>
  <si>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</si>
  <si>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</si>
  <si>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</si>
  <si>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</si>
  <si>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</si>
  <si>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</si>
  <si>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</si>
  <si>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</si>
  <si>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</si>
  <si>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</si>
  <si>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</si>
  <si>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</si>
  <si>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</si>
  <si>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</si>
  <si>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</si>
  <si>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</si>
  <si>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</si>
  <si>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</si>
  <si>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</si>
  <si>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</si>
  <si>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</si>
  <si>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</si>
  <si>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</si>
  <si>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</si>
  <si>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</si>
  <si>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</si>
  <si>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</si>
  <si>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</si>
  <si>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</si>
  <si>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</si>
  <si>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</si>
  <si>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</si>
  <si>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</si>
  <si>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</si>
  <si>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</si>
  <si>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</si>
  <si>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</si>
  <si>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</si>
  <si>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</si>
  <si>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</si>
  <si>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</si>
  <si>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</si>
  <si>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</si>
  <si>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</si>
  <si>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</si>
  <si>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</si>
  <si>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</si>
  <si>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</si>
  <si>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</si>
  <si>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</si>
  <si>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</si>
  <si>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</si>
  <si>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</si>
  <si>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</si>
  <si>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</si>
  <si>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</si>
  <si>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</si>
  <si>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</si>
  <si>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</si>
  <si>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</si>
  <si>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</si>
  <si>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</si>
  <si>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</si>
  <si>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</si>
  <si>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</si>
  <si>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</si>
  <si>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</si>
  <si>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</si>
  <si>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</si>
  <si>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</si>
  <si>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</si>
  <si>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</si>
  <si>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</si>
  <si>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</si>
  <si>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</si>
  <si>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</si>
  <si>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</si>
  <si>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</si>
  <si>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</si>
  <si>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</si>
  <si>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</si>
  <si>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</si>
  <si>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</si>
  <si>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</si>
  <si>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</si>
  <si>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</si>
  <si>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</si>
  <si>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</si>
  <si>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</si>
  <si>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</si>
  <si>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</si>
  <si>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</si>
  <si>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</si>
  <si>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</si>
  <si>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</si>
  <si>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</si>
  <si>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</si>
  <si>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</si>
  <si>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</si>
  <si>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</si>
  <si>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</si>
  <si>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</si>
  <si>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</si>
  <si>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</si>
  <si>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</si>
  <si>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</si>
  <si>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</si>
  <si>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</si>
  <si>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</si>
  <si>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</si>
  <si>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</si>
  <si>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</si>
  <si>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</si>
  <si>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</si>
  <si>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</si>
  <si>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</si>
  <si>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</si>
  <si>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</si>
  <si>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</si>
  <si>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</si>
  <si>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</si>
  <si>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</si>
  <si>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</si>
  <si>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</si>
  <si>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</si>
  <si>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</si>
  <si>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</si>
  <si>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</si>
  <si>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</si>
  <si>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</si>
  <si>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</si>
  <si>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</si>
  <si>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</si>
  <si>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</si>
  <si>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</si>
  <si>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</si>
  <si>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</si>
  <si>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</si>
  <si>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</si>
  <si>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</si>
  <si>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</si>
  <si>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</si>
  <si>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</si>
  <si>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</si>
  <si>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</si>
  <si>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</si>
  <si>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</si>
  <si>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</si>
  <si>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</si>
  <si>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</si>
  <si>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</si>
  <si>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</si>
  <si>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</si>
  <si>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</si>
  <si>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</si>
  <si>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</si>
  <si>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</si>
  <si>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</si>
  <si>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</si>
  <si>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</si>
  <si>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</si>
  <si>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</si>
  <si>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</si>
  <si>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</si>
  <si>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</si>
  <si>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</si>
  <si>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</si>
  <si>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</si>
  <si>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</si>
  <si>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</si>
  <si>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</si>
  <si>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</si>
  <si>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</si>
  <si>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</si>
  <si>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</si>
  <si>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</si>
  <si>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</si>
  <si>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</si>
  <si>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</si>
  <si>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</si>
  <si>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</si>
  <si>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</si>
  <si>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</si>
  <si>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</si>
  <si>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</si>
  <si>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</si>
  <si>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</si>
  <si>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</si>
  <si>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</si>
  <si>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</si>
  <si>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</si>
  <si>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</si>
  <si>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</si>
  <si>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</si>
  <si>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</si>
  <si>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</si>
  <si>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</si>
  <si>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</si>
  <si>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</si>
  <si>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</si>
  <si>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</si>
  <si>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</si>
  <si>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</si>
  <si>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</si>
  <si>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</si>
  <si>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</si>
  <si>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</si>
  <si>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</si>
  <si>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</si>
  <si>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</si>
  <si>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</si>
  <si>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</si>
  <si>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</si>
  <si>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</si>
  <si>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</si>
  <si>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</si>
  <si>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</si>
  <si>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</si>
  <si>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</si>
  <si>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</si>
  <si>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</si>
  <si>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</si>
  <si>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</si>
  <si>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</si>
  <si>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</si>
  <si>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</si>
  <si>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</si>
  <si>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</si>
  <si>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</si>
  <si>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</si>
  <si>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</si>
  <si>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</si>
  <si>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</si>
  <si>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</si>
  <si>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</si>
  <si>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</si>
  <si>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</si>
  <si>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</si>
  <si>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</si>
  <si>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</si>
  <si>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</si>
  <si>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</si>
  <si>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</si>
  <si>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</si>
  <si>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</si>
  <si>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</si>
  <si>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</si>
  <si>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</si>
  <si>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</si>
  <si>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</si>
  <si>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</si>
  <si>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</si>
  <si>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</si>
  <si>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</si>
  <si>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</si>
  <si>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</si>
  <si>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</si>
  <si>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</si>
  <si>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</si>
  <si>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</si>
  <si>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</si>
  <si>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</si>
  <si>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</si>
  <si>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</si>
  <si>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</si>
  <si>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</si>
  <si>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</si>
  <si>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</si>
  <si>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</si>
  <si>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</si>
  <si>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</si>
  <si>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</si>
  <si>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</si>
  <si>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</si>
  <si>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</si>
  <si>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</si>
  <si>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</si>
  <si>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</si>
  <si>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</si>
  <si>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</si>
  <si>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</si>
  <si>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</si>
  <si>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</si>
  <si>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</si>
  <si>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</si>
  <si>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</si>
  <si>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</si>
  <si>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</si>
  <si>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</si>
  <si>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</si>
  <si>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</si>
  <si>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</si>
  <si>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</si>
  <si>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</si>
  <si>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</si>
  <si>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</si>
  <si>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</si>
  <si>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</si>
  <si>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</si>
  <si>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</si>
  <si>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</si>
  <si>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</si>
  <si>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</si>
  <si>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</si>
  <si>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</si>
  <si>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</si>
  <si>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</si>
  <si>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</si>
  <si>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</si>
  <si>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</si>
  <si>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</si>
  <si>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</si>
  <si>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</si>
  <si>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</si>
  <si>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</si>
  <si>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</si>
  <si>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</si>
  <si>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</si>
  <si>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</si>
  <si>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</si>
  <si>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</si>
  <si>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</si>
  <si>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</si>
  <si>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</si>
  <si>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</si>
  <si>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</si>
  <si>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</si>
  <si>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</si>
  <si>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</si>
  <si>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</si>
  <si>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</si>
  <si>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</si>
  <si>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</si>
  <si>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</si>
  <si>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</si>
  <si>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</si>
  <si>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</si>
  <si>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</si>
  <si>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</si>
  <si>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</si>
  <si>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</si>
  <si>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</si>
  <si>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</si>
  <si>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</si>
  <si>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</si>
  <si>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</si>
  <si>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</si>
  <si>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</si>
  <si>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</si>
  <si>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</si>
  <si>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</si>
  <si>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</si>
  <si>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</si>
  <si>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</si>
  <si>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</si>
  <si>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</si>
  <si>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</si>
  <si>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</si>
  <si>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</si>
  <si>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</si>
  <si>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</si>
  <si>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</si>
  <si>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</si>
  <si>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</si>
  <si>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</si>
  <si>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</si>
  <si>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</si>
  <si>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</si>
  <si>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</si>
  <si>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</si>
  <si>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</si>
  <si>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</si>
  <si>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</si>
  <si>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</si>
  <si>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</si>
  <si>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</si>
  <si>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</si>
  <si>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</si>
  <si>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</si>
  <si>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</si>
  <si>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</si>
  <si>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</si>
  <si>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</si>
  <si>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</si>
  <si>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</si>
  <si>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</si>
  <si>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</si>
  <si>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</si>
  <si>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</si>
  <si>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</si>
  <si>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</si>
  <si>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</si>
  <si>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</si>
  <si>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</si>
  <si>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</si>
  <si>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</si>
  <si>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</si>
  <si>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</si>
  <si>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</si>
  <si>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</si>
  <si>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</si>
  <si>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</si>
  <si>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</si>
  <si>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</si>
  <si>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</si>
  <si>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</si>
  <si>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</si>
  <si>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</si>
  <si>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</si>
  <si>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</si>
  <si>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</si>
  <si>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</si>
  <si>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</si>
  <si>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</si>
  <si>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</si>
  <si>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</si>
  <si>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</si>
  <si>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</si>
  <si>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</si>
  <si>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</si>
  <si>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</si>
  <si>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</si>
  <si>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</si>
  <si>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</si>
  <si>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</si>
  <si>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</si>
  <si>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</si>
  <si>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</si>
  <si>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</si>
  <si>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</si>
  <si>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</si>
  <si>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</si>
  <si>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</si>
  <si>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</si>
  <si>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</si>
  <si>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</si>
  <si>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</si>
  <si>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</si>
  <si>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</si>
  <si>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</si>
  <si>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</si>
  <si>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</si>
  <si>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</si>
  <si>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</si>
  <si>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</si>
  <si>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</si>
  <si>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</si>
  <si>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</si>
  <si>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</si>
  <si>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</si>
  <si>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</si>
  <si>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</si>
  <si>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</si>
  <si>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</si>
  <si>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</si>
  <si>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</si>
  <si>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</si>
  <si>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</si>
  <si>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</si>
  <si>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</si>
  <si>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</si>
  <si>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</si>
  <si>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</si>
  <si>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</si>
  <si>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</si>
  <si>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</si>
  <si>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</si>
  <si>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</si>
  <si>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</si>
  <si>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</si>
  <si>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</si>
  <si>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</si>
  <si>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</si>
  <si>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</si>
  <si>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</si>
  <si>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</si>
  <si>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</si>
  <si>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</si>
  <si>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</si>
  <si>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</si>
  <si>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</si>
  <si>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</si>
  <si>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</si>
  <si>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</si>
  <si>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</si>
  <si>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</si>
  <si>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</si>
  <si>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</si>
  <si>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</si>
  <si>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</si>
  <si>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</si>
  <si>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</si>
  <si>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</si>
  <si>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</si>
  <si>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</si>
  <si>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</si>
  <si>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</si>
  <si>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</si>
  <si>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</si>
  <si>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</si>
  <si>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</si>
  <si>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</si>
  <si>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</si>
  <si>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</si>
  <si>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</si>
  <si>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</si>
  <si>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</si>
  <si>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</si>
  <si>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</si>
  <si>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</si>
  <si>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</si>
  <si>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</si>
  <si>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</si>
  <si>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</si>
  <si>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</si>
  <si>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</si>
  <si>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</si>
  <si>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</si>
  <si>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</si>
  <si>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</si>
  <si>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</si>
  <si>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</si>
  <si>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</si>
  <si>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</si>
  <si>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</si>
  <si>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</si>
  <si>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</si>
  <si>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</si>
  <si>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</si>
  <si>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</si>
  <si>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</si>
  <si>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</si>
  <si>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</si>
  <si>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</si>
  <si>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</si>
  <si>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</si>
  <si>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</si>
  <si>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</si>
  <si>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</si>
  <si>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</si>
  <si>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</si>
  <si>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</si>
  <si>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</si>
  <si>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</si>
  <si>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</si>
  <si>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</si>
  <si>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</si>
  <si>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</si>
  <si>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</si>
  <si>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</si>
  <si>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</si>
  <si>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</si>
  <si>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</si>
  <si>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</si>
  <si>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</si>
  <si>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</si>
  <si>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</si>
  <si>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</si>
  <si>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</si>
  <si>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</si>
  <si>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</si>
  <si>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</si>
  <si>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</si>
  <si>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</si>
  <si>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</si>
  <si>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</si>
  <si>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</si>
  <si>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</si>
  <si>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</si>
  <si>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</si>
  <si>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</si>
  <si>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</si>
  <si>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</si>
  <si>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</si>
  <si>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</si>
  <si>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</si>
  <si>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</si>
  <si>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</si>
  <si>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</si>
  <si>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</si>
  <si>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</si>
  <si>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</si>
  <si>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</si>
  <si>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</si>
  <si>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</si>
  <si>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</si>
  <si>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</si>
  <si>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</si>
  <si>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</si>
  <si>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</si>
  <si>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</si>
  <si>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</si>
  <si>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</si>
  <si>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</si>
  <si>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</si>
  <si>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</si>
  <si>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</si>
  <si>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</si>
  <si>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</si>
  <si>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</si>
  <si>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</si>
  <si>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</si>
  <si>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</si>
  <si>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</si>
  <si>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</si>
  <si>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</si>
  <si>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</si>
  <si>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</si>
  <si>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</si>
  <si>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</si>
  <si>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</si>
  <si>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</si>
  <si>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</si>
  <si>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</si>
  <si>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</si>
  <si>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</si>
  <si>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</si>
  <si>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</si>
  <si>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</si>
  <si>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</si>
  <si>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</si>
  <si>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</si>
  <si>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</si>
  <si>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</si>
  <si>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</si>
  <si>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</si>
  <si>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</si>
  <si>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</si>
  <si>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</si>
  <si>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</si>
  <si>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</si>
  <si>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</si>
  <si>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</si>
  <si>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</si>
  <si>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</si>
  <si>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</si>
  <si>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</si>
  <si>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</si>
  <si>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</si>
  <si>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</si>
  <si>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</si>
  <si>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</si>
  <si>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</si>
  <si>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</si>
  <si>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</si>
  <si>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</si>
  <si>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</si>
  <si>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</si>
  <si>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</si>
  <si>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</si>
  <si>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</si>
  <si>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</si>
  <si>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</si>
  <si>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</si>
  <si>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</si>
  <si>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</si>
  <si>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</si>
  <si>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</si>
  <si>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</si>
  <si>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</si>
  <si>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</si>
  <si>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</si>
  <si>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</si>
  <si>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</si>
  <si>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</si>
  <si>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</si>
  <si>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</si>
  <si>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</si>
  <si>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</si>
  <si>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</si>
  <si>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</si>
  <si>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</si>
  <si>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</si>
  <si>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</si>
  <si>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</si>
  <si>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</si>
  <si>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</si>
  <si>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</si>
  <si>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</si>
  <si>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</si>
  <si>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</si>
  <si>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</si>
  <si>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</si>
  <si>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</si>
  <si>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</si>
  <si>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</si>
  <si>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</si>
  <si>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</si>
  <si>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</si>
  <si>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</si>
  <si>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</si>
  <si>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</si>
  <si>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</si>
  <si>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</si>
  <si>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</si>
  <si>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</si>
  <si>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</si>
  <si>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</si>
  <si>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</si>
  <si>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</si>
  <si>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</si>
  <si>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</si>
  <si>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</si>
  <si>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</si>
  <si>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</si>
  <si>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</si>
  <si>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</si>
  <si>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</si>
  <si>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</si>
  <si>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</si>
  <si>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</si>
  <si>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</si>
  <si>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</si>
  <si>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</si>
  <si>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</si>
  <si>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</si>
  <si>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</si>
  <si>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</si>
  <si>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</si>
  <si>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</si>
  <si>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</si>
  <si>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</si>
  <si>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</si>
  <si>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</si>
  <si>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</si>
  <si>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</si>
  <si>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</si>
  <si>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</si>
  <si>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</si>
  <si>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</si>
  <si>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</si>
  <si>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</si>
  <si>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</si>
  <si>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</si>
  <si>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</si>
  <si>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</si>
  <si>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</si>
  <si>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</si>
  <si>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</si>
  <si>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</si>
  <si>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</si>
  <si>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</si>
  <si>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</si>
  <si>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</si>
  <si>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</si>
  <si>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</si>
  <si>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</si>
  <si>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</si>
  <si>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</si>
  <si>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</si>
  <si>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</si>
  <si>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</si>
  <si>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</si>
  <si>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</si>
  <si>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</si>
  <si>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</si>
  <si>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</si>
  <si>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</si>
  <si>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</si>
  <si>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</si>
  <si>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</si>
  <si>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</si>
  <si>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</si>
  <si>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</si>
  <si>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</si>
  <si>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</si>
  <si>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</si>
  <si>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</si>
  <si>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</si>
  <si>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</si>
  <si>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</si>
  <si>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</si>
  <si>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</si>
  <si>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</si>
  <si>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</si>
  <si>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</si>
  <si>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</si>
  <si>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</si>
  <si>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</si>
  <si>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</si>
  <si>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</si>
  <si>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</si>
  <si>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</si>
  <si>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</si>
  <si>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</si>
  <si>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</si>
  <si>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</si>
  <si>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</si>
  <si>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</si>
  <si>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</si>
  <si>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</si>
  <si>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</si>
  <si>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</si>
  <si>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</si>
  <si>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</si>
  <si>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</si>
  <si>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</si>
  <si>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</si>
  <si>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</si>
  <si>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</si>
  <si>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</si>
  <si>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</si>
  <si>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</si>
  <si>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</si>
  <si>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</si>
  <si>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</si>
  <si>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</si>
  <si>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</si>
  <si>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</si>
  <si>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</si>
  <si>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</si>
  <si>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</si>
  <si>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</si>
  <si>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</si>
  <si>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</si>
  <si>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</si>
  <si>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</si>
  <si>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</si>
  <si>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</si>
  <si>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</si>
  <si>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</si>
  <si>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</si>
  <si>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</si>
  <si>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</si>
  <si>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</si>
  <si>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</si>
  <si>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</si>
  <si>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</si>
  <si>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</si>
  <si>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</si>
  <si>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</si>
  <si>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</si>
  <si>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</si>
  <si>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</si>
  <si>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</si>
  <si>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</si>
  <si>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</si>
  <si>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</si>
  <si>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</si>
  <si>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</si>
  <si>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</si>
  <si>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</si>
  <si>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</si>
  <si>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</si>
  <si>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</si>
  <si>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</si>
  <si>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</si>
  <si>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</si>
  <si>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</si>
  <si>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</si>
  <si>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</si>
  <si>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</si>
  <si>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</si>
  <si>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</si>
  <si>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</si>
  <si>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</si>
  <si>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</si>
  <si>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</si>
  <si>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</si>
  <si>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</si>
  <si>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</si>
  <si>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</si>
  <si>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</si>
  <si>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</si>
  <si>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</si>
  <si>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</si>
  <si>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</si>
  <si>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</si>
  <si>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</si>
  <si>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</si>
  <si>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</si>
  <si>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</si>
  <si>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</si>
  <si>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</si>
  <si>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</si>
  <si>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</si>
  <si>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</si>
  <si>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</si>
  <si>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</si>
  <si>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</si>
  <si>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</si>
  <si>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</si>
  <si>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</si>
  <si>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</si>
  <si>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</si>
  <si>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</si>
  <si>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</si>
  <si>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</si>
  <si>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</si>
  <si>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</si>
  <si>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</si>
  <si>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</si>
  <si>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</si>
  <si>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</si>
  <si>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</si>
  <si>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</si>
  <si>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</si>
  <si>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</si>
  <si>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</si>
  <si>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</si>
  <si>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</si>
  <si>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</si>
  <si>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</si>
  <si>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</si>
  <si>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</si>
  <si>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</si>
  <si>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</si>
  <si>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</si>
  <si>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</si>
  <si>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</si>
  <si>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</si>
  <si>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</si>
  <si>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</si>
  <si>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</si>
  <si>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</si>
  <si>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</si>
  <si>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</si>
  <si>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</si>
  <si>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</si>
  <si>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</si>
  <si>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</si>
  <si>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</si>
  <si>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</si>
  <si>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</si>
  <si>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</si>
  <si>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</si>
  <si>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</si>
  <si>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</si>
  <si>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</si>
  <si>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</si>
  <si>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</si>
  <si>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</si>
  <si>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</si>
  <si>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</si>
  <si>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</si>
  <si>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</si>
  <si>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</si>
  <si>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</si>
  <si>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</si>
  <si>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</si>
  <si>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</si>
  <si>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</si>
  <si>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</si>
  <si>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</si>
  <si>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</si>
  <si>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</si>
  <si>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</si>
  <si>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</si>
  <si>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</si>
  <si>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</si>
  <si>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</si>
  <si>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</si>
  <si>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</si>
  <si>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</si>
  <si>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</si>
  <si>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</si>
  <si>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</si>
  <si>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</si>
  <si>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</si>
  <si>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</si>
  <si>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</si>
  <si>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</si>
  <si>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</si>
  <si>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</si>
  <si>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</si>
  <si>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</si>
  <si>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</si>
  <si>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</si>
  <si>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</si>
  <si>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</si>
  <si>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</si>
  <si>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</si>
  <si>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</si>
  <si>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</si>
  <si>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</si>
  <si>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</si>
  <si>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</si>
  <si>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</si>
  <si>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</si>
  <si>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</si>
  <si>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</si>
  <si>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</si>
  <si>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</si>
  <si>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</si>
  <si>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</si>
  <si>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</si>
  <si>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</si>
  <si>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</si>
  <si>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</si>
  <si>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</si>
  <si>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</si>
  <si>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</si>
  <si>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</si>
  <si>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</si>
  <si>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</si>
  <si>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</si>
  <si>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</si>
  <si>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</si>
  <si>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</si>
  <si>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</si>
  <si>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</si>
  <si>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</si>
  <si>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</si>
  <si>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</si>
  <si>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</si>
  <si>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</si>
  <si>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</si>
  <si>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</si>
  <si>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</si>
  <si>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</si>
  <si>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</si>
  <si>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</si>
  <si>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</si>
  <si>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</si>
  <si>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</si>
  <si>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</si>
  <si>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</si>
  <si>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</si>
  <si>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</si>
  <si>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</si>
  <si>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</si>
  <si>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</si>
  <si>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</si>
  <si>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</si>
  <si>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</si>
  <si>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</si>
  <si>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</si>
  <si>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</si>
  <si>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</si>
  <si>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</si>
  <si>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</si>
  <si>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</si>
  <si>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</si>
  <si>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</si>
  <si>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</si>
  <si>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</si>
  <si>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</si>
  <si>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</si>
  <si>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</si>
  <si>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</si>
  <si>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</si>
  <si>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</si>
  <si>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</si>
  <si>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</si>
  <si>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</si>
  <si>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</si>
  <si>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</si>
  <si>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</si>
  <si>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</si>
  <si>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</si>
  <si>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</si>
  <si>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</si>
  <si>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</si>
  <si>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</si>
  <si>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</si>
  <si>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</si>
  <si>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</si>
  <si>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</si>
  <si>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</si>
  <si>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</si>
  <si>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</si>
  <si>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</si>
  <si>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</si>
  <si>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</si>
  <si>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</si>
  <si>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</si>
  <si>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</si>
  <si>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</si>
  <si>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</si>
  <si>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</si>
  <si>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</si>
  <si>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</si>
  <si>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</si>
  <si>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</si>
  <si>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</si>
  <si>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</si>
  <si>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</si>
  <si>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</si>
  <si>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</si>
  <si>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</si>
  <si>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</si>
  <si>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</si>
  <si>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</si>
  <si>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</si>
  <si>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</si>
  <si>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</si>
  <si>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</si>
  <si>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</si>
  <si>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</si>
  <si>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</si>
  <si>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</si>
  <si>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</si>
  <si>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</si>
  <si>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</si>
  <si>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</si>
  <si>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</si>
  <si>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</si>
  <si>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</si>
  <si>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</si>
  <si>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</si>
  <si>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</si>
  <si>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</si>
  <si>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</si>
  <si>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</si>
  <si>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</si>
  <si>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</si>
  <si>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</si>
  <si>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</si>
  <si>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</si>
  <si>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</si>
  <si>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</si>
  <si>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</si>
  <si>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</si>
  <si>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</si>
  <si>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</si>
  <si>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</si>
  <si>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</si>
  <si>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</si>
  <si>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</si>
  <si>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</si>
  <si>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</si>
  <si>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</si>
  <si>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</si>
  <si>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</si>
  <si>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</si>
  <si>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</si>
  <si>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</si>
  <si>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</si>
  <si>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</si>
  <si>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</si>
  <si>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</si>
  <si>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</si>
  <si>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</si>
  <si>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</si>
  <si>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</si>
  <si>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</si>
  <si>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</si>
  <si>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</si>
  <si>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</si>
  <si>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</si>
  <si>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</si>
  <si>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</si>
  <si>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</si>
  <si>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</si>
  <si>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</si>
  <si>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</si>
  <si>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</si>
  <si>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</si>
  <si>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</si>
  <si>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</si>
  <si>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</si>
  <si>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</si>
  <si>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</si>
  <si>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</si>
  <si>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</si>
  <si>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</si>
  <si>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</si>
  <si>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</si>
  <si>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</si>
  <si>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</si>
  <si>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</si>
  <si>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</si>
  <si>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</si>
  <si>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</si>
  <si>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</si>
  <si>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</si>
  <si>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</si>
  <si>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</si>
  <si>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</si>
  <si>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</si>
  <si>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</si>
  <si>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</si>
  <si>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</si>
  <si>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</si>
  <si>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</si>
  <si>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</si>
  <si>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</si>
  <si>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</si>
  <si>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</si>
  <si>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</si>
  <si>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</si>
  <si>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</si>
  <si>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</si>
  <si>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</si>
  <si>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</si>
  <si>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</si>
  <si>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</si>
  <si>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</si>
  <si>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</si>
  <si>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</si>
  <si>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</si>
  <si>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</si>
  <si>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</si>
  <si>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</si>
  <si>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</si>
  <si>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</si>
  <si>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</si>
  <si>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</si>
  <si>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</si>
  <si>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</si>
  <si>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</si>
  <si>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</si>
  <si>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</si>
  <si>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</si>
  <si>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</si>
  <si>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</si>
  <si>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</si>
  <si>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</si>
  <si>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</si>
  <si>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</si>
  <si>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</si>
  <si>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</si>
  <si>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</si>
  <si>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</si>
  <si>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</si>
  <si>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</si>
  <si>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</si>
  <si>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</si>
  <si>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</si>
  <si>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</si>
  <si>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</si>
  <si>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</si>
  <si>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</si>
  <si>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</si>
  <si>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</si>
  <si>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</si>
  <si>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</si>
  <si>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</si>
  <si>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</si>
  <si>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</si>
  <si>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</si>
  <si>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</si>
  <si>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</si>
  <si>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</si>
  <si>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</si>
  <si>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</si>
  <si>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</si>
  <si>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</si>
  <si>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</si>
  <si>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</si>
  <si>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</si>
  <si>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</si>
  <si>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</si>
  <si>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</si>
  <si>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</si>
  <si>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</si>
  <si>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</si>
  <si>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</si>
  <si>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</si>
  <si>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</si>
  <si>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</si>
  <si>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</si>
  <si>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</si>
  <si>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</si>
  <si>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</si>
  <si>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</si>
  <si>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</si>
  <si>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</si>
  <si>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</si>
  <si>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</si>
  <si>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</si>
  <si>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</si>
  <si>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</si>
  <si>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</si>
  <si>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</si>
  <si>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</si>
  <si>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</si>
  <si>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</si>
  <si>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</si>
  <si>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</si>
  <si>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</si>
  <si>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</si>
  <si>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</si>
  <si>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</si>
  <si>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</si>
  <si>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</si>
  <si>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</si>
  <si>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</si>
  <si>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</si>
  <si>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</si>
  <si>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</si>
  <si>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</si>
  <si>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</si>
  <si>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</si>
  <si>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</si>
  <si>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</si>
  <si>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</si>
  <si>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</si>
  <si>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</si>
  <si>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</si>
  <si>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</si>
  <si>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</si>
  <si>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</si>
  <si>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</si>
  <si>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</si>
  <si>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</si>
  <si>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</si>
  <si>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</si>
  <si>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</si>
  <si>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</si>
  <si>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</si>
  <si>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</si>
  <si>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</si>
  <si>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</si>
  <si>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</si>
  <si>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</si>
  <si>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</si>
  <si>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</si>
  <si>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</si>
  <si>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</si>
  <si>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</si>
  <si>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</si>
  <si>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</si>
  <si>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</si>
  <si>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</si>
  <si>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</si>
  <si>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</si>
  <si>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</si>
  <si>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</si>
  <si>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</si>
  <si>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</si>
  <si>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</si>
  <si>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</si>
  <si>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</si>
  <si>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</si>
  <si>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</si>
  <si>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</si>
  <si>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</si>
  <si>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</si>
  <si>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</si>
  <si>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</si>
  <si>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</si>
  <si>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</si>
  <si>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</si>
  <si>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</si>
  <si>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</si>
  <si>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</si>
  <si>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</si>
  <si>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</si>
  <si>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</si>
  <si>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</si>
  <si>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</si>
  <si>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</si>
  <si>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</si>
  <si>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</si>
  <si>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</si>
  <si>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</si>
  <si>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</si>
  <si>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</si>
  <si>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</si>
  <si>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</si>
  <si>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</si>
  <si>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</si>
  <si>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</si>
  <si>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</si>
  <si>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</si>
  <si>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</si>
  <si>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</si>
  <si>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</si>
  <si>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</si>
  <si>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</si>
  <si>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</si>
  <si>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</si>
  <si>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</si>
  <si>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</si>
  <si>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</si>
  <si>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</si>
  <si>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</si>
  <si>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</si>
  <si>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</si>
  <si>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</si>
  <si>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</si>
  <si>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</si>
  <si>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</si>
  <si>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</si>
  <si>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</si>
  <si>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</si>
  <si>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</si>
  <si>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</si>
  <si>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</si>
  <si>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</si>
  <si>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</si>
  <si>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</si>
  <si>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</si>
  <si>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</si>
  <si>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</si>
  <si>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</si>
  <si>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</si>
  <si>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</si>
  <si>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</si>
  <si>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</si>
  <si>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</si>
  <si>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</si>
  <si>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</si>
  <si>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</si>
  <si>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</si>
  <si>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</si>
  <si>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</si>
  <si>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</si>
  <si>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</si>
  <si>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</si>
  <si>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</si>
  <si>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</si>
  <si>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</si>
  <si>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</si>
  <si>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</si>
  <si>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</si>
  <si>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</si>
  <si>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</si>
  <si>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</si>
  <si>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</si>
  <si>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</si>
  <si>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</si>
  <si>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</si>
  <si>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</si>
  <si>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</si>
  <si>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</si>
  <si>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</si>
  <si>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</si>
  <si>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</si>
  <si>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</si>
  <si>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</si>
  <si>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</si>
  <si>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</si>
  <si>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</si>
  <si>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</si>
  <si>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</si>
  <si>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</si>
  <si>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</si>
  <si>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</si>
  <si>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</si>
  <si>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</si>
  <si>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</si>
  <si>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</si>
  <si>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</si>
  <si>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</si>
  <si>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</si>
  <si>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</si>
  <si>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</si>
  <si>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</si>
  <si>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</si>
  <si>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</si>
  <si>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</si>
  <si>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</si>
  <si>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</si>
  <si>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</si>
  <si>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</si>
  <si>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</si>
  <si>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</si>
  <si>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</si>
  <si>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</si>
  <si>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</si>
  <si>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</si>
  <si>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</si>
  <si>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</si>
  <si>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</si>
  <si>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</si>
  <si>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</si>
  <si>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</si>
  <si>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</si>
  <si>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</si>
  <si>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</si>
  <si>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</si>
  <si>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</si>
  <si>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</si>
  <si>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</si>
  <si>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</si>
  <si>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</si>
  <si>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</si>
  <si>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</si>
  <si>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</si>
  <si>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</si>
  <si>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</si>
  <si>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</si>
  <si>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</si>
  <si>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</si>
  <si>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</si>
  <si>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</si>
  <si>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</si>
  <si>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</si>
  <si>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</si>
  <si>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</si>
  <si>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</si>
  <si>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</si>
  <si>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</si>
  <si>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</si>
  <si>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</si>
  <si>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</si>
  <si>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</si>
  <si>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</si>
  <si>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</si>
  <si>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</si>
  <si>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</si>
  <si>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</si>
  <si>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</si>
  <si>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</si>
  <si>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</si>
  <si>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</si>
  <si>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</si>
  <si>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</si>
  <si>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</si>
  <si>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</si>
  <si>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</si>
  <si>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</si>
  <si>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</si>
  <si>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</si>
  <si>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</si>
  <si>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</si>
  <si>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</si>
  <si>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</si>
  <si>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</si>
  <si>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</si>
  <si>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</si>
  <si>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</si>
  <si>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</si>
  <si>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</si>
  <si>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</si>
  <si>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</si>
  <si>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</si>
  <si>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</si>
  <si>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</si>
  <si>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</si>
  <si>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</si>
  <si>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</si>
  <si>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</si>
  <si>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</si>
  <si>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</si>
  <si>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</si>
  <si>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</si>
  <si>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</si>
  <si>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</si>
  <si>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</si>
  <si>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</si>
  <si>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</si>
  <si>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</si>
  <si>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</si>
  <si>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</si>
  <si>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</si>
  <si>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</si>
  <si>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</si>
  <si>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</si>
  <si>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</si>
  <si>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</si>
  <si>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</si>
  <si>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</si>
  <si>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</si>
  <si>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</si>
  <si>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</si>
  <si>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</si>
  <si>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</si>
  <si>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</si>
  <si>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</si>
  <si>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</si>
  <si>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</si>
  <si>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</si>
  <si>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</si>
  <si>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</si>
  <si>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</si>
  <si>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</si>
  <si>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</si>
  <si>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</si>
  <si>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</si>
  <si>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</si>
  <si>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</si>
  <si>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</si>
  <si>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</si>
  <si>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</si>
  <si>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</si>
  <si>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</si>
  <si>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</si>
  <si>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</si>
  <si>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</si>
  <si>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</si>
  <si>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</si>
  <si>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</si>
  <si>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</si>
  <si>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</si>
  <si>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</si>
  <si>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</si>
  <si>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</si>
  <si>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</si>
  <si>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</si>
  <si>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</si>
  <si>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</si>
  <si>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</si>
  <si>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</si>
  <si>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</si>
  <si>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</si>
  <si>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</si>
  <si>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</si>
  <si>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</si>
  <si>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</si>
  <si>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</si>
  <si>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</si>
  <si>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</si>
  <si>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</si>
  <si>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</si>
  <si>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</si>
  <si>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</si>
  <si>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</si>
  <si>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</si>
  <si>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</si>
  <si>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</si>
  <si>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</si>
  <si>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</si>
  <si>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</si>
  <si>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</si>
  <si>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</si>
  <si>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</si>
  <si>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</si>
  <si>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</si>
  <si>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</si>
  <si>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</si>
  <si>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</si>
  <si>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</si>
  <si>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</si>
  <si>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</si>
  <si>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</si>
  <si>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</si>
  <si>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</si>
  <si>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</si>
  <si>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</si>
  <si>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</si>
  <si>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</si>
  <si>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</si>
  <si>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</si>
  <si>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</si>
  <si>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</si>
  <si>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</si>
  <si>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</si>
  <si>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</si>
  <si>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</si>
  <si>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</si>
  <si>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</si>
  <si>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</si>
  <si>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</si>
  <si>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</si>
  <si>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</si>
  <si>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</si>
  <si>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</si>
  <si>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</si>
  <si>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</si>
  <si>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</si>
  <si>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</si>
  <si>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</si>
  <si>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</si>
  <si>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</si>
  <si>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</si>
  <si>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</si>
  <si>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</si>
  <si>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</si>
  <si>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</si>
  <si>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</si>
  <si>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</si>
  <si>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</si>
  <si>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</si>
  <si>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</si>
  <si>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</si>
  <si>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</si>
  <si>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</si>
  <si>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</si>
  <si>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</si>
  <si>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</si>
  <si>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</si>
  <si>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</si>
  <si>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</si>
  <si>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</si>
  <si>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</si>
  <si>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</si>
  <si>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</si>
  <si>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</si>
  <si>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</si>
  <si>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</si>
  <si>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</si>
  <si>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</si>
  <si>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</si>
  <si>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</si>
  <si>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</si>
  <si>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</si>
  <si>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</si>
  <si>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</si>
  <si>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</si>
  <si>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</si>
  <si>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</si>
  <si>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</si>
  <si>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</si>
  <si>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</si>
  <si>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</si>
  <si>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</si>
  <si>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</si>
  <si>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</si>
  <si>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</si>
  <si>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</si>
  <si>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</si>
  <si>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</si>
  <si>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</si>
  <si>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</si>
  <si>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</si>
  <si>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</si>
  <si>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</si>
  <si>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</si>
  <si>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</si>
  <si>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</si>
  <si>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</si>
  <si>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</si>
  <si>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</si>
  <si>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</si>
  <si>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</si>
  <si>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</si>
  <si>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</si>
  <si>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</si>
  <si>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</si>
  <si>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</si>
  <si>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</si>
  <si>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</si>
  <si>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</si>
  <si>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</si>
  <si>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</si>
  <si>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</si>
  <si>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</si>
  <si>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</si>
  <si>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</si>
  <si>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</si>
  <si>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</si>
  <si>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</si>
  <si>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</si>
  <si>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</si>
  <si>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</si>
  <si>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</si>
  <si>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</si>
  <si>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</si>
  <si>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</si>
  <si>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</si>
  <si>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</si>
  <si>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</si>
  <si>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</si>
  <si>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</si>
  <si>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</si>
  <si>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</si>
  <si>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</si>
  <si>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</si>
  <si>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</si>
  <si>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</si>
  <si>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</si>
  <si>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</si>
  <si>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</si>
  <si>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</si>
  <si>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</si>
  <si>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</si>
  <si>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</si>
  <si>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</si>
  <si>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</si>
  <si>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</si>
  <si>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</si>
  <si>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</si>
  <si>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</si>
  <si>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</si>
  <si>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</si>
  <si>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</si>
  <si>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</si>
  <si>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</si>
  <si>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</si>
  <si>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</si>
  <si>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</si>
  <si>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</si>
  <si>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</si>
  <si>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</si>
  <si>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</si>
  <si>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</si>
  <si>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</si>
  <si>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</si>
  <si>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</si>
  <si>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</si>
  <si>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</si>
  <si>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</si>
  <si>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</si>
  <si>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</si>
  <si>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</si>
  <si>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</si>
  <si>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</si>
  <si>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</si>
  <si>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</si>
  <si>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</si>
  <si>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</si>
  <si>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</si>
  <si>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</si>
  <si>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</si>
  <si>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</si>
  <si>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</si>
  <si>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</si>
  <si>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</si>
  <si>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</si>
  <si>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</si>
  <si>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</si>
  <si>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</si>
  <si>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</si>
  <si>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</si>
  <si>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</si>
  <si>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</si>
  <si>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</si>
  <si>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</si>
  <si>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</si>
  <si>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</si>
  <si>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</si>
  <si>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</si>
  <si>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</si>
  <si>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</si>
  <si>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</si>
  <si>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</si>
  <si>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</si>
  <si>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</si>
  <si>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</si>
  <si>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</si>
  <si>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</si>
  <si>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</si>
  <si>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</si>
  <si>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</si>
  <si>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</si>
  <si>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</si>
  <si>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</si>
  <si>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</si>
  <si>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</si>
  <si>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</si>
  <si>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</si>
  <si>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</si>
  <si>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</si>
  <si>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</si>
  <si>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</si>
  <si>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</si>
  <si>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</si>
  <si>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</si>
  <si>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</si>
  <si>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</si>
  <si>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</si>
  <si>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</si>
  <si>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</si>
  <si>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</si>
  <si>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</si>
  <si>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</si>
  <si>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</si>
  <si>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</si>
  <si>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</si>
  <si>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</si>
  <si>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</si>
  <si>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</si>
  <si>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</si>
  <si>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</si>
  <si>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</si>
  <si>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</si>
  <si>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</si>
  <si>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</si>
  <si>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</si>
  <si>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</si>
  <si>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</si>
  <si>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</si>
  <si>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</si>
  <si>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</si>
  <si>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</si>
  <si>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</si>
  <si>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</si>
  <si>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</si>
  <si>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</si>
  <si>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</si>
  <si>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</si>
  <si>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</si>
  <si>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</si>
  <si>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</si>
  <si>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</si>
  <si>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</si>
  <si>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</si>
  <si>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</si>
  <si>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</si>
  <si>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</si>
  <si>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</si>
  <si>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</si>
  <si>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</si>
  <si>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</si>
  <si>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</si>
  <si>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</si>
  <si>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</si>
  <si>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</si>
  <si>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</si>
  <si>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</si>
  <si>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</si>
  <si>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</si>
  <si>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</si>
  <si>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</si>
  <si>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</si>
  <si>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</si>
  <si>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</si>
  <si>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</si>
  <si>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</si>
  <si>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</si>
  <si>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</si>
  <si>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</si>
  <si>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</si>
  <si>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</si>
  <si>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</si>
  <si>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</si>
  <si>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</si>
  <si>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</si>
  <si>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</si>
  <si>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</si>
  <si>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</si>
  <si>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</si>
  <si>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</si>
  <si>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</si>
  <si>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</si>
  <si>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</si>
  <si>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</si>
  <si>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</si>
  <si>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</si>
  <si>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</si>
  <si>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</si>
  <si>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</si>
  <si>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</si>
  <si>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</si>
  <si>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</si>
  <si>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</si>
  <si>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</si>
  <si>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</si>
  <si>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</si>
  <si>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</si>
  <si>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</si>
  <si>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</si>
  <si>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</si>
  <si>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</si>
  <si>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</si>
  <si>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</si>
  <si>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</si>
  <si>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</si>
  <si>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</si>
  <si>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</si>
  <si>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</si>
  <si>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</si>
  <si>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</si>
  <si>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</si>
  <si>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</si>
  <si>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</si>
  <si>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</si>
  <si>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</si>
  <si>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</si>
  <si>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</si>
  <si>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</si>
  <si>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</si>
  <si>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</si>
  <si>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</si>
  <si>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</si>
  <si>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</si>
  <si>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</si>
  <si>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</si>
  <si>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</si>
  <si>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</si>
  <si>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</si>
  <si>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</si>
  <si>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</si>
  <si>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</si>
  <si>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</si>
  <si>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</si>
  <si>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</si>
  <si>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</si>
  <si>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</si>
  <si>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</si>
  <si>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</si>
  <si>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</si>
  <si>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</si>
  <si>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</si>
  <si>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</si>
  <si>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</si>
  <si>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</si>
  <si>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</si>
  <si>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</si>
  <si>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</si>
  <si>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</si>
  <si>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</si>
  <si>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</si>
  <si>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</si>
  <si>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</si>
  <si>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</si>
  <si>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</si>
  <si>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</si>
  <si>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</si>
  <si>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</si>
  <si>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</si>
  <si>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</si>
  <si>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</si>
  <si>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</si>
  <si>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</si>
  <si>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</si>
  <si>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</si>
  <si>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</si>
  <si>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</si>
  <si>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</si>
  <si>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</si>
  <si>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</si>
  <si>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</si>
  <si>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</si>
  <si>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</si>
  <si>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</si>
  <si>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</si>
  <si>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</si>
  <si>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</si>
  <si>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</si>
  <si>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</si>
  <si>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</si>
  <si>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</si>
  <si>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</si>
  <si>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</si>
  <si>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</si>
  <si>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</si>
  <si>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</si>
  <si>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</si>
  <si>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</si>
  <si>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</si>
  <si>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</si>
  <si>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</si>
  <si>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</si>
  <si>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</si>
  <si>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</si>
  <si>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</si>
  <si>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</si>
  <si>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</si>
  <si>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</si>
  <si>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</si>
  <si>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</si>
  <si>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</si>
  <si>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</si>
  <si>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</si>
  <si>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</si>
  <si>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</si>
  <si>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</si>
  <si>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</si>
  <si>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</si>
  <si>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</si>
  <si>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</si>
  <si>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</si>
  <si>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</si>
  <si>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</si>
  <si>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</si>
  <si>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</si>
  <si>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</si>
  <si>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</si>
  <si>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</si>
  <si>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</si>
  <si>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</si>
  <si>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</si>
  <si>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</si>
  <si>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</si>
  <si>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</si>
  <si>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</si>
  <si>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</si>
  <si>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</si>
  <si>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</si>
  <si>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</si>
  <si>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</si>
  <si>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</si>
  <si>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</si>
  <si>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</si>
  <si>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</si>
  <si>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</si>
  <si>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</si>
  <si>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</si>
  <si>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</si>
  <si>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</si>
  <si>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</si>
  <si>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</si>
  <si>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</si>
  <si>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</si>
  <si>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</si>
  <si>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</si>
  <si>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</si>
  <si>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</si>
  <si>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</si>
  <si>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</si>
  <si>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</si>
  <si>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</si>
  <si>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</si>
  <si>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</si>
  <si>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</si>
  <si>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</si>
  <si>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</si>
  <si>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</si>
  <si>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</si>
  <si>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</si>
  <si>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</si>
  <si>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</si>
  <si>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</si>
  <si>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</si>
  <si>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</si>
  <si>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</si>
  <si>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</si>
  <si>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</si>
  <si>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</si>
  <si>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</si>
  <si>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</si>
  <si>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</si>
  <si>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</si>
  <si>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</si>
  <si>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</si>
  <si>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</si>
  <si>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</si>
  <si>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</si>
  <si>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</si>
  <si>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</si>
  <si>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</si>
  <si>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</si>
  <si>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</si>
  <si>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</si>
  <si>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</si>
  <si>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</si>
  <si>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</si>
  <si>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</si>
  <si>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</si>
  <si>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</si>
  <si>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</si>
  <si>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</si>
  <si>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</si>
  <si>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</si>
  <si>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</si>
  <si>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</si>
  <si>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</si>
  <si>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</si>
  <si>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</si>
  <si>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</si>
  <si>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</si>
  <si>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</si>
  <si>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</si>
  <si>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</si>
  <si>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</si>
  <si>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</si>
  <si>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</si>
  <si>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</si>
  <si>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</si>
  <si>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</si>
  <si>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</si>
  <si>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</si>
  <si>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</si>
  <si>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</si>
  <si>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</si>
  <si>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</si>
  <si>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</si>
  <si>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</si>
  <si>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</si>
  <si>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</si>
  <si>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</si>
  <si>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</si>
  <si>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</si>
  <si>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</si>
  <si>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</si>
  <si>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</si>
  <si>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</si>
  <si>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</si>
  <si>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</si>
  <si>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</si>
  <si>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</si>
  <si>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</si>
  <si>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</si>
  <si>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</si>
  <si>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</si>
  <si>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</si>
  <si>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</si>
  <si>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</si>
  <si>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</si>
  <si>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</si>
  <si>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</si>
  <si>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</si>
  <si>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</si>
  <si>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</si>
  <si>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</si>
  <si>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</si>
  <si>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</si>
  <si>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</si>
  <si>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</si>
  <si>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</si>
  <si>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</si>
  <si>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</si>
  <si>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</si>
  <si>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</si>
  <si>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</si>
  <si>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</si>
  <si>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</si>
  <si>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</si>
  <si>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</si>
  <si>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</si>
  <si>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</si>
  <si>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</si>
  <si>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</si>
  <si>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</si>
  <si>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</si>
  <si>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</si>
  <si>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</si>
  <si>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</si>
  <si>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</si>
  <si>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</si>
  <si>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</si>
  <si>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</si>
  <si>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</si>
  <si>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</si>
  <si>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</si>
  <si>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</si>
  <si>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</si>
  <si>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</si>
  <si>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</si>
  <si>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</si>
  <si>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</si>
  <si>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</si>
  <si>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</si>
  <si>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</si>
  <si>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</si>
  <si>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</si>
  <si>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</si>
  <si>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</si>
  <si>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</si>
  <si>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</si>
  <si>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</si>
  <si>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</si>
  <si>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</si>
  <si>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</si>
  <si>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</si>
  <si>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</si>
  <si>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</si>
  <si>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</si>
  <si>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</si>
  <si>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</si>
  <si>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</si>
  <si>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</si>
  <si>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</si>
  <si>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</si>
  <si>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</si>
  <si>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</si>
  <si>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</si>
  <si>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</si>
  <si>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</si>
  <si>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</si>
  <si>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</si>
  <si>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</si>
  <si>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</si>
  <si>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</si>
  <si>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</si>
  <si>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</si>
  <si>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</si>
  <si>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</si>
  <si>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</si>
  <si>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</si>
  <si>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</si>
  <si>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</si>
  <si>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</si>
  <si>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</si>
  <si>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</si>
  <si>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</si>
  <si>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</si>
  <si>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</si>
  <si>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</si>
  <si>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</si>
  <si>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</si>
  <si>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</si>
  <si>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</si>
  <si>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</si>
  <si>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</si>
  <si>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</si>
  <si>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</si>
  <si>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</si>
  <si>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</si>
  <si>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</si>
  <si>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</si>
  <si>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</si>
  <si>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</si>
  <si>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</si>
  <si>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</si>
  <si>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</si>
  <si>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</si>
  <si>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</si>
  <si>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</si>
  <si>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</si>
  <si>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</si>
  <si>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</si>
  <si>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</si>
  <si>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</si>
  <si>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</si>
  <si>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</si>
  <si>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</si>
  <si>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</si>
  <si>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</si>
  <si>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</si>
  <si>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</si>
  <si>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</si>
  <si>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</si>
  <si>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</si>
  <si>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</si>
  <si>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</si>
  <si>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</si>
  <si>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</si>
  <si>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</si>
  <si>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</si>
  <si>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</si>
  <si>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</si>
  <si>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</si>
  <si>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</si>
  <si>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</si>
  <si>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</si>
  <si>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</si>
  <si>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</si>
  <si>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</si>
  <si>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</si>
  <si>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</si>
  <si>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</si>
  <si>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</si>
  <si>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</si>
  <si>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</si>
  <si>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</si>
  <si>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</si>
  <si>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</si>
  <si>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</si>
  <si>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</si>
  <si>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</si>
  <si>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</si>
  <si>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</si>
  <si>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</si>
  <si>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</si>
  <si>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</si>
  <si>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</si>
  <si>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</si>
  <si>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</si>
  <si>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</si>
  <si>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</si>
  <si>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</si>
  <si>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</si>
  <si>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</si>
  <si>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</si>
  <si>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</si>
  <si>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</si>
  <si>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</si>
  <si>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</si>
  <si>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</si>
  <si>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</si>
  <si>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</si>
  <si>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</si>
  <si>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</si>
  <si>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</si>
  <si>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</si>
  <si>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</si>
  <si>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</si>
  <si>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</si>
  <si>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</si>
  <si>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</si>
  <si>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</si>
  <si>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</si>
  <si>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</si>
  <si>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</si>
  <si>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</si>
  <si>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</si>
  <si>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</si>
  <si>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</si>
  <si>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</si>
  <si>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</si>
  <si>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</si>
  <si>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</si>
  <si>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</si>
  <si>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</si>
  <si>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</si>
  <si>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</si>
  <si>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</si>
  <si>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</si>
  <si>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</si>
  <si>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</si>
  <si>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</si>
  <si>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</si>
  <si>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</si>
  <si>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</si>
  <si>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</si>
  <si>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</si>
  <si>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</si>
  <si>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</si>
  <si>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</si>
  <si>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</si>
  <si>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</si>
  <si>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</si>
  <si>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</si>
  <si>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</si>
  <si>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</si>
  <si>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</si>
  <si>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</si>
  <si>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</si>
  <si>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</si>
  <si>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</si>
  <si>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</si>
  <si>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</si>
  <si>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</si>
  <si>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</si>
  <si>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</si>
  <si>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</si>
  <si>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</si>
  <si>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</si>
  <si>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</si>
  <si>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</si>
  <si>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</si>
  <si>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</si>
  <si>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</si>
  <si>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</si>
  <si>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</si>
  <si>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</si>
  <si>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</si>
  <si>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</si>
  <si>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</si>
  <si>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</si>
  <si>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</si>
  <si>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</si>
  <si>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</si>
  <si>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</si>
  <si>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</si>
  <si>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</si>
  <si>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</si>
  <si>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</si>
  <si>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</si>
  <si>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</si>
  <si>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</si>
  <si>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</si>
  <si>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</si>
  <si>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</si>
  <si>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</si>
  <si>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</si>
  <si>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</si>
  <si>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</si>
  <si>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</si>
  <si>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</si>
  <si>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</si>
  <si>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</si>
  <si>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</si>
  <si>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</si>
  <si>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</si>
  <si>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</si>
  <si>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</si>
  <si>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</si>
  <si>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</si>
  <si>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</si>
  <si>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</si>
  <si>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</si>
  <si>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</si>
  <si>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</si>
  <si>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</si>
  <si>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</si>
  <si>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</si>
  <si>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</si>
  <si>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</si>
  <si>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</si>
  <si>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</si>
  <si>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</si>
  <si>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</si>
  <si>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</si>
  <si>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</si>
  <si>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</si>
  <si>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</si>
  <si>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</si>
  <si>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</si>
  <si>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</si>
  <si>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</si>
  <si>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</si>
  <si>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</si>
  <si>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</si>
  <si>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</si>
  <si>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</si>
  <si>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</si>
  <si>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</si>
  <si>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</si>
  <si>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</si>
  <si>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</si>
  <si>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</si>
  <si>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</si>
  <si>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</si>
  <si>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</si>
  <si>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</si>
  <si>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</si>
  <si>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</si>
  <si>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</si>
  <si>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</si>
  <si>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</si>
  <si>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</si>
  <si>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</si>
  <si>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</si>
  <si>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</si>
  <si>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</si>
  <si>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</si>
  <si>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</si>
  <si>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</si>
  <si>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</si>
  <si>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</si>
  <si>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</si>
  <si>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</si>
  <si>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</si>
  <si>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</si>
  <si>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</si>
  <si>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</si>
  <si>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</si>
  <si>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</si>
  <si>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</si>
  <si>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</si>
  <si>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</si>
  <si>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</si>
  <si>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</si>
  <si>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</si>
  <si>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</si>
  <si>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</si>
  <si>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</si>
  <si>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</si>
  <si>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</si>
  <si>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</si>
  <si>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</si>
  <si>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</si>
  <si>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</si>
  <si>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</si>
  <si>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</si>
  <si>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</si>
  <si>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</si>
  <si>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</si>
  <si>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</si>
  <si>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</si>
  <si>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</si>
  <si>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</si>
  <si>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</si>
  <si>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</si>
  <si>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</si>
  <si>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</si>
  <si>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</si>
  <si>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</si>
  <si>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</si>
  <si>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</si>
  <si>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</si>
  <si>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</si>
  <si>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</si>
  <si>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</si>
  <si>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</si>
  <si>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</si>
  <si>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</si>
  <si>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</si>
  <si>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</si>
  <si>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</si>
  <si>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</si>
  <si>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</si>
  <si>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</si>
  <si>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</si>
  <si>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</si>
  <si>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</si>
  <si>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</si>
  <si>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</si>
  <si>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</si>
  <si>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</si>
  <si>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</si>
  <si>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</si>
  <si>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</si>
  <si>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</si>
  <si>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</si>
  <si>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</si>
  <si>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</si>
  <si>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</si>
  <si>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</si>
  <si>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</si>
  <si>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</si>
  <si>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</si>
  <si>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</si>
  <si>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</si>
  <si>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</si>
  <si>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</si>
  <si>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</si>
  <si>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</si>
  <si>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</si>
  <si>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</si>
  <si>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</si>
  <si>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</si>
  <si>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</si>
  <si>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</si>
  <si>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</si>
  <si>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</si>
  <si>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</si>
  <si>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</si>
  <si>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</si>
  <si>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</si>
  <si>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</si>
  <si>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</si>
  <si>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</si>
  <si>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</si>
  <si>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</si>
  <si>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</si>
  <si>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</si>
  <si>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</si>
  <si>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</si>
  <si>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</si>
  <si>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</si>
  <si>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</si>
  <si>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</si>
  <si>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</si>
  <si>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</si>
  <si>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</si>
  <si>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</si>
  <si>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</si>
  <si>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</si>
  <si>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</si>
  <si>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</si>
  <si>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</si>
  <si>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</si>
  <si>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</si>
  <si>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</si>
  <si>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</si>
  <si>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</si>
  <si>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</si>
  <si>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</si>
  <si>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</si>
  <si>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</si>
  <si>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</si>
  <si>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</si>
  <si>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</si>
  <si>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</si>
  <si>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</si>
  <si>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</si>
  <si>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</si>
  <si>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</si>
  <si>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</si>
  <si>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</si>
  <si>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</si>
  <si>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</si>
  <si>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</si>
  <si>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</si>
  <si>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</si>
  <si>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</si>
  <si>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</si>
  <si>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</si>
  <si>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</si>
  <si>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</si>
  <si>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</si>
  <si>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</si>
  <si>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</si>
  <si>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</si>
  <si>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</si>
  <si>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</si>
  <si>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</si>
  <si>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</si>
  <si>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</si>
  <si>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</si>
  <si>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</si>
  <si>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</si>
  <si>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</si>
  <si>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</si>
  <si>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</si>
  <si>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</si>
  <si>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</si>
  <si>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</si>
  <si>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</si>
  <si>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</si>
  <si>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</si>
  <si>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</si>
  <si>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</si>
  <si>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</si>
  <si>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</si>
  <si>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</si>
  <si>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</si>
  <si>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</si>
  <si>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</si>
  <si>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</si>
  <si>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</si>
  <si>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</si>
  <si>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</si>
  <si>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</si>
  <si>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</si>
  <si>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</si>
  <si>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</si>
  <si>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</si>
  <si>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</si>
  <si>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</si>
  <si>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</si>
  <si>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</si>
  <si>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</si>
  <si>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</si>
  <si>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</si>
  <si>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</si>
  <si>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</si>
  <si>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</si>
  <si>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</si>
  <si>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</si>
  <si>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</si>
  <si>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</si>
  <si>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</si>
  <si>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</si>
  <si>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</si>
  <si>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</si>
  <si>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</si>
  <si>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</si>
  <si>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</si>
  <si>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</si>
  <si>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</si>
  <si>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</si>
  <si>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</si>
  <si>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</si>
  <si>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</si>
  <si>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</si>
  <si>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</si>
  <si>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</si>
  <si>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</si>
  <si>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</si>
  <si>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</si>
  <si>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</si>
  <si>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</si>
  <si>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</si>
  <si>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</si>
  <si>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</si>
  <si>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</si>
  <si>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</si>
  <si>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</si>
  <si>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</si>
  <si>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</si>
  <si>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</si>
  <si>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</si>
  <si>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</si>
  <si>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</si>
  <si>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</si>
  <si>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</si>
  <si>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</si>
  <si>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</si>
  <si>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</si>
  <si>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</si>
  <si>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</si>
  <si>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</si>
  <si>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</si>
  <si>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</si>
  <si>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</si>
  <si>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</si>
  <si>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</si>
  <si>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</si>
  <si>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</si>
  <si>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</si>
  <si>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</si>
  <si>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</si>
  <si>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</si>
  <si>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</si>
  <si>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</si>
  <si>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</si>
  <si>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</si>
  <si>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</si>
  <si>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</si>
  <si>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</si>
  <si>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</si>
  <si>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</si>
  <si>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</si>
  <si>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</si>
  <si>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</si>
  <si>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</si>
  <si>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</si>
  <si>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</si>
  <si>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</si>
  <si>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</si>
  <si>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</si>
  <si>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</si>
  <si>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</si>
  <si>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</si>
  <si>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</si>
  <si>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</si>
  <si>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</si>
  <si>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</si>
  <si>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</si>
  <si>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</si>
  <si>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</si>
  <si>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</si>
  <si>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</si>
  <si>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</si>
  <si>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</si>
  <si>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</si>
  <si>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</si>
  <si>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</si>
  <si>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</si>
  <si>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</si>
  <si>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</si>
  <si>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</si>
  <si>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</si>
  <si>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</si>
  <si>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</si>
  <si>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</si>
  <si>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</si>
  <si>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</si>
  <si>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</si>
  <si>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</si>
  <si>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</si>
  <si>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</si>
  <si>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</si>
  <si>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</si>
  <si>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</si>
  <si>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</si>
  <si>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</si>
  <si>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</si>
  <si>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</si>
  <si>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</si>
  <si>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</si>
  <si>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</si>
  <si>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</si>
  <si>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</si>
  <si>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</si>
  <si>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</si>
  <si>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</si>
  <si>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</si>
  <si>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</si>
  <si>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</si>
  <si>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</si>
  <si>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</si>
  <si>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</si>
  <si>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</si>
  <si>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</si>
  <si>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</si>
  <si>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</si>
  <si>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</si>
  <si>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</si>
  <si>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</si>
  <si>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</si>
  <si>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</si>
  <si>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</si>
  <si>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</si>
  <si>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</si>
  <si>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</si>
  <si>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</si>
  <si>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</si>
  <si>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</si>
  <si>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</si>
  <si>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</si>
  <si>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</si>
  <si>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</si>
  <si>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</si>
  <si>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</si>
  <si>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</si>
  <si>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</si>
  <si>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</si>
  <si>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</si>
  <si>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</si>
  <si>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</si>
  <si>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</si>
  <si>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</si>
  <si>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</si>
  <si>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</si>
  <si>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</si>
  <si>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</si>
  <si>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</si>
  <si>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</si>
  <si>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</si>
  <si>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</si>
  <si>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</si>
  <si>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</si>
  <si>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</si>
  <si>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</si>
  <si>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</si>
  <si>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</si>
  <si>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</si>
  <si>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</si>
  <si>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</si>
  <si>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</si>
  <si>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</si>
  <si>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</si>
  <si>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</si>
  <si>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</si>
  <si>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</si>
  <si>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</si>
  <si>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</si>
  <si>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</si>
  <si>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</si>
  <si>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</si>
  <si>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</si>
  <si>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</si>
  <si>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</si>
  <si>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</si>
  <si>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</si>
  <si>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</si>
  <si>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</si>
  <si>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</si>
  <si>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</si>
  <si>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</si>
  <si>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</si>
  <si>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</si>
  <si>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</si>
  <si>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</si>
  <si>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</si>
  <si>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</si>
  <si>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</si>
  <si>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</si>
  <si>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</si>
  <si>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</si>
  <si>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</si>
  <si>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</si>
  <si>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</si>
  <si>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</si>
  <si>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</si>
  <si>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</si>
  <si>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</si>
  <si>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</si>
  <si>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</si>
  <si>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</si>
  <si>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</si>
  <si>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</si>
  <si>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</si>
  <si>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</si>
  <si>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</si>
  <si>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</si>
  <si>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</si>
  <si>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</si>
  <si>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</si>
  <si>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</si>
  <si>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</si>
  <si>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</si>
  <si>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</si>
  <si>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</si>
  <si>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</si>
  <si>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</si>
  <si>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</si>
  <si>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</si>
  <si>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</si>
  <si>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</si>
  <si>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</si>
  <si>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</si>
  <si>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</si>
  <si>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</si>
  <si>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</si>
  <si>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</si>
  <si>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</si>
  <si>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</si>
  <si>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</si>
  <si>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</si>
  <si>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</si>
  <si>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</si>
  <si>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</si>
  <si>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</si>
  <si>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</si>
  <si>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</si>
  <si>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</si>
  <si>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</si>
  <si>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</si>
  <si>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</si>
  <si>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</si>
  <si>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</si>
  <si>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</si>
  <si>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</si>
  <si>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</si>
  <si>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</si>
  <si>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</si>
  <si>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</si>
  <si>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</si>
  <si>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</si>
  <si>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</si>
  <si>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</si>
  <si>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</si>
  <si>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</si>
  <si>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</si>
  <si>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</si>
  <si>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</si>
  <si>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</si>
  <si>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</si>
  <si>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</si>
  <si>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</si>
  <si>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</si>
  <si>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</si>
  <si>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</si>
  <si>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</si>
  <si>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</si>
  <si>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</si>
  <si>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</si>
  <si>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</si>
  <si>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</si>
  <si>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</si>
  <si>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</si>
  <si>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</si>
  <si>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</si>
  <si>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</si>
  <si>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</si>
  <si>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</si>
  <si>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</si>
  <si>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</si>
  <si>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</si>
  <si>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</si>
  <si>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</si>
  <si>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</si>
  <si>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</si>
  <si>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</si>
  <si>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</si>
  <si>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</si>
  <si>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</si>
  <si>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</si>
  <si>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</si>
  <si>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</si>
  <si>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</si>
  <si>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</si>
  <si>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</si>
  <si>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</si>
  <si>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</si>
  <si>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</si>
  <si>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</si>
  <si>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</si>
  <si>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</si>
  <si>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</si>
  <si>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</si>
  <si>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</si>
  <si>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</si>
  <si>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</si>
  <si>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</si>
  <si>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</si>
  <si>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</si>
  <si>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</si>
  <si>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</si>
  <si>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</si>
  <si>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</si>
  <si>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</si>
  <si>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</si>
  <si>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</si>
  <si>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</si>
  <si>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</si>
  <si>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</si>
  <si>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</si>
  <si>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</si>
  <si>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</si>
  <si>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</si>
  <si>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</si>
  <si>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</si>
  <si>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</si>
  <si>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</si>
  <si>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</si>
  <si>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</si>
  <si>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</si>
  <si>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</si>
  <si>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</si>
  <si>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</si>
  <si>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</si>
  <si>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</si>
  <si>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</si>
  <si>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</si>
  <si>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</si>
  <si>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</si>
  <si>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</si>
  <si>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</si>
  <si>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</si>
  <si>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</si>
  <si>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</si>
  <si>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</si>
  <si>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</si>
  <si>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</si>
  <si>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</si>
  <si>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</si>
  <si>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</si>
  <si>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</si>
  <si>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</si>
  <si>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</si>
  <si>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</si>
  <si>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</si>
  <si>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</si>
  <si>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</si>
  <si>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</si>
  <si>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</si>
  <si>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</si>
  <si>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</si>
  <si>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</si>
  <si>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</si>
  <si>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</si>
  <si>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</si>
  <si>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</si>
  <si>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</si>
  <si>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</si>
  <si>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</si>
  <si>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</si>
  <si>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</si>
  <si>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</si>
  <si>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</si>
  <si>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</si>
  <si>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</si>
  <si>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</si>
  <si>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</si>
  <si>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</si>
  <si>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</si>
  <si>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</si>
  <si>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</si>
  <si>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</si>
  <si>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</si>
  <si>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</si>
  <si>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</si>
  <si>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</si>
  <si>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</si>
  <si>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</si>
  <si>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</si>
  <si>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</si>
  <si>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</si>
  <si>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</si>
  <si>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</si>
  <si>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</si>
  <si>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</si>
  <si>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</si>
  <si>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</si>
  <si>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</si>
  <si>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</si>
  <si>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</si>
  <si>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</si>
  <si>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</si>
  <si>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</si>
  <si>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</si>
  <si>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</si>
  <si>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</si>
  <si>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</si>
  <si>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</si>
  <si>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</si>
  <si>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</si>
  <si>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</si>
  <si>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</si>
  <si>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</si>
  <si>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</si>
  <si>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</si>
  <si>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</si>
  <si>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</si>
  <si>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</si>
  <si>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</si>
  <si>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</si>
  <si>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</si>
  <si>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</si>
  <si>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</si>
  <si>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</si>
  <si>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</si>
  <si>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</si>
  <si>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</si>
  <si>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</si>
  <si>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</si>
  <si>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</si>
  <si>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</si>
  <si>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</si>
  <si>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</si>
  <si>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</si>
  <si>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</si>
  <si>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</si>
  <si>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</si>
  <si>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</si>
  <si>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</si>
  <si>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</si>
  <si>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</si>
  <si>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</si>
  <si>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</si>
  <si>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</si>
  <si>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</si>
  <si>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</si>
  <si>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</si>
  <si>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</si>
  <si>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</si>
  <si>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</si>
  <si>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</si>
  <si>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</si>
  <si>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</si>
  <si>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</si>
  <si>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</si>
  <si>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</si>
  <si>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</si>
  <si>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</si>
  <si>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</si>
  <si>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</si>
  <si>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</si>
  <si>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</si>
  <si>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</si>
  <si>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</si>
  <si>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</si>
  <si>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</si>
  <si>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</si>
  <si>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</si>
  <si>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</si>
  <si>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</si>
  <si>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</si>
  <si>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</si>
  <si>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</si>
  <si>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</si>
  <si>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</si>
  <si>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</si>
  <si>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</si>
  <si>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</si>
  <si>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</si>
  <si>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</si>
  <si>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</si>
  <si>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</si>
  <si>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</si>
  <si>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</si>
  <si>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</si>
  <si>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</si>
  <si>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</si>
  <si>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</si>
  <si>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</si>
  <si>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</si>
  <si>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</si>
  <si>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</si>
  <si>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</si>
  <si>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</si>
  <si>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</si>
  <si>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</si>
  <si>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</si>
  <si>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</si>
  <si>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</si>
  <si>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</si>
  <si>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</si>
  <si>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</si>
  <si>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</si>
  <si>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</si>
  <si>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</si>
  <si>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</si>
  <si>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</si>
  <si>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</si>
  <si>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</si>
  <si>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</si>
  <si>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</si>
  <si>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</si>
  <si>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</si>
  <si>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</si>
  <si>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</si>
  <si>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</si>
  <si>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</si>
  <si>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</si>
  <si>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</si>
  <si>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</si>
  <si>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</si>
  <si>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</si>
  <si>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</si>
  <si>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</si>
  <si>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</si>
  <si>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</si>
  <si>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</si>
  <si>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</si>
  <si>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</si>
  <si>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</si>
  <si>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</si>
  <si>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</si>
  <si>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</si>
  <si>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</si>
  <si>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</si>
  <si>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</si>
  <si>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</si>
  <si>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</si>
  <si>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</si>
  <si>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</si>
  <si>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</si>
  <si>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</si>
  <si>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</si>
  <si>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</si>
  <si>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</si>
  <si>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</si>
  <si>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</si>
  <si>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</si>
  <si>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</si>
  <si>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</si>
  <si>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</si>
  <si>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</si>
  <si>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</si>
  <si>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</si>
  <si>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</si>
  <si>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</si>
  <si>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</si>
  <si>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</si>
  <si>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</si>
  <si>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</si>
  <si>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</si>
  <si>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</si>
  <si>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</si>
  <si>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</si>
  <si>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</si>
  <si>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</si>
  <si>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</si>
  <si>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</si>
  <si>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</si>
  <si>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</si>
  <si>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</si>
  <si>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</si>
  <si>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</si>
  <si>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</si>
  <si>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</si>
  <si>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</si>
  <si>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</si>
  <si>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</si>
  <si>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</si>
  <si>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</si>
  <si>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</si>
  <si>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</si>
  <si>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</si>
  <si>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</si>
  <si>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</si>
  <si>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</si>
  <si>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</si>
  <si>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</si>
  <si>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</si>
  <si>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</si>
  <si>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</si>
  <si>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</si>
  <si>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</si>
  <si>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</si>
  <si>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</si>
  <si>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</si>
  <si>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</si>
  <si>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</si>
  <si>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</si>
  <si>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</si>
  <si>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</si>
  <si>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</si>
  <si>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</si>
  <si>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</si>
  <si>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</si>
  <si>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</si>
  <si>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</si>
  <si>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</si>
  <si>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</si>
  <si>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</si>
  <si>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</si>
  <si>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</si>
  <si>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</si>
  <si>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</si>
  <si>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</si>
  <si>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</si>
  <si>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</si>
  <si>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</si>
  <si>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</si>
  <si>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</si>
  <si>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</si>
  <si>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</si>
  <si>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</si>
  <si>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</si>
  <si>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</si>
  <si>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</si>
  <si>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</si>
  <si>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</si>
  <si>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</si>
  <si>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</si>
  <si>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</si>
  <si>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</si>
  <si>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</si>
  <si>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</si>
  <si>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</si>
  <si>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</si>
  <si>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</si>
  <si>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</si>
  <si>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</si>
  <si>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</si>
  <si>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</si>
  <si>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</si>
  <si>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</si>
  <si>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</si>
  <si>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</si>
  <si>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</si>
  <si>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</si>
  <si>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</si>
  <si>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</si>
  <si>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</si>
  <si>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</si>
  <si>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</si>
  <si>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</si>
  <si>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</si>
  <si>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</si>
  <si>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</si>
  <si>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</si>
  <si>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</si>
  <si>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</si>
  <si>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</si>
  <si>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</si>
  <si>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</si>
  <si>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</si>
  <si>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</si>
  <si>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</si>
  <si>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</si>
  <si>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</si>
  <si>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</si>
  <si>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</si>
  <si>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</si>
  <si>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</si>
  <si>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</si>
  <si>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</si>
  <si>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</si>
  <si>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</si>
  <si>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</si>
  <si>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</si>
  <si>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</si>
  <si>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</si>
  <si>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</si>
  <si>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</si>
  <si>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</si>
  <si>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</si>
  <si>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</si>
  <si>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</si>
  <si>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</si>
  <si>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</si>
  <si>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</si>
  <si>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</si>
  <si>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</si>
  <si>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</si>
  <si>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</si>
  <si>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</si>
  <si>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</si>
  <si>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</si>
  <si>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</si>
  <si>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</si>
  <si>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</si>
  <si>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</si>
  <si>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</si>
  <si>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</si>
  <si>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</si>
  <si>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</si>
  <si>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</si>
  <si>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</si>
  <si>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</si>
  <si>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</si>
  <si>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</si>
  <si>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</si>
  <si>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</si>
  <si>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</si>
  <si>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</si>
  <si>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</si>
  <si>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</si>
  <si>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</si>
  <si>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</si>
  <si>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</si>
  <si>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</si>
  <si>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</si>
  <si>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</si>
  <si>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</si>
  <si>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</si>
  <si>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</si>
  <si>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</si>
  <si>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</si>
  <si>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</si>
  <si>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</si>
  <si>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</si>
  <si>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</si>
  <si>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</si>
  <si>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</si>
  <si>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</si>
  <si>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</si>
  <si>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</si>
  <si>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</si>
  <si>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</si>
  <si>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</si>
  <si>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</si>
  <si>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</si>
  <si>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</si>
  <si>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</si>
  <si>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</si>
  <si>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</si>
  <si>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</si>
  <si>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</si>
  <si>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</si>
  <si>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</si>
  <si>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</si>
  <si>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</si>
  <si>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</si>
  <si>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</si>
  <si>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</si>
  <si>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</si>
  <si>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</si>
  <si>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</si>
  <si>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</si>
  <si>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</si>
  <si>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</si>
  <si>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</si>
  <si>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</si>
  <si>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</si>
  <si>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</si>
  <si>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</si>
  <si>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</si>
  <si>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</si>
  <si>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</si>
  <si>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</si>
  <si>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</si>
  <si>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</si>
  <si>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</si>
  <si>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</si>
  <si>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</si>
  <si>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</si>
  <si>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</si>
  <si>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</si>
  <si>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</si>
  <si>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</si>
  <si>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</si>
  <si>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</si>
  <si>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</si>
  <si>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</si>
  <si>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</si>
  <si>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</si>
  <si>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</si>
  <si>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</si>
  <si>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</si>
  <si>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</si>
  <si>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</si>
  <si>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</si>
  <si>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</si>
  <si>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</si>
  <si>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</si>
  <si>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</si>
  <si>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</si>
  <si>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</si>
  <si>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</si>
  <si>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</si>
  <si>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</si>
  <si>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</si>
  <si>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</si>
  <si>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</si>
  <si>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</si>
  <si>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</si>
  <si>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</si>
  <si>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</si>
  <si>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</si>
  <si>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</si>
  <si>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</si>
  <si>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</si>
  <si>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</si>
  <si>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</si>
  <si>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</si>
  <si>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</si>
  <si>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</si>
  <si>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</si>
  <si>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</si>
  <si>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</si>
  <si>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</si>
  <si>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</si>
  <si>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</si>
  <si>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</si>
  <si>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</si>
  <si>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</si>
  <si>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</si>
  <si>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</si>
  <si>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</si>
  <si>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</si>
  <si>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</si>
  <si>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</si>
  <si>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</si>
  <si>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</si>
  <si>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</si>
  <si>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</si>
  <si>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</si>
  <si>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</si>
  <si>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</si>
  <si>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</si>
  <si>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</si>
  <si>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</si>
  <si>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</si>
  <si>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</si>
  <si>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</si>
  <si>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</si>
  <si>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</si>
  <si>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</si>
  <si>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</si>
  <si>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</si>
  <si>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</si>
  <si>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</si>
  <si>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</si>
  <si>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</si>
  <si>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</si>
  <si>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</si>
  <si>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</si>
  <si>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</si>
  <si>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</si>
  <si>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</si>
  <si>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</si>
  <si>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</si>
  <si>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</si>
  <si>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</si>
  <si>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</si>
  <si>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</si>
  <si>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</si>
  <si>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</si>
  <si>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</si>
  <si>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</si>
  <si>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</si>
  <si>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</si>
  <si>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</si>
  <si>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</si>
  <si>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</si>
  <si>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</si>
  <si>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</si>
  <si>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</si>
  <si>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</si>
  <si>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</si>
  <si>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</si>
  <si>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</si>
  <si>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</si>
  <si>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</si>
  <si>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</si>
  <si>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</si>
  <si>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</si>
  <si>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</si>
  <si>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</si>
  <si>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</si>
  <si>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</si>
  <si>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</si>
  <si>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</si>
  <si>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</si>
  <si>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</si>
  <si>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</si>
  <si>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</si>
  <si>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</si>
  <si>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</si>
  <si>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</si>
  <si>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</si>
  <si>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</si>
  <si>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</si>
  <si>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</si>
  <si>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</si>
  <si>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</si>
  <si>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</si>
  <si>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</si>
  <si>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</si>
  <si>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</si>
  <si>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</si>
  <si>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</si>
  <si>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</si>
  <si>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</si>
  <si>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</si>
  <si>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</si>
  <si>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</si>
  <si>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</si>
  <si>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</si>
  <si>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</si>
  <si>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</si>
  <si>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</si>
  <si>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</si>
  <si>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</si>
  <si>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</si>
  <si>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</si>
  <si>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</si>
  <si>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</si>
  <si>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</si>
  <si>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</si>
  <si>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</si>
  <si>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</si>
  <si>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</si>
  <si>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</si>
  <si>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</si>
  <si>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</si>
  <si>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</si>
  <si>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</si>
  <si>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</si>
  <si>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</si>
  <si>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</si>
  <si>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</si>
  <si>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</si>
  <si>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</si>
  <si>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</si>
  <si>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</si>
  <si>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</si>
  <si>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</si>
  <si>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</si>
  <si>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</si>
  <si>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</si>
  <si>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</si>
  <si>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</si>
  <si>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</si>
  <si>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</si>
  <si>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</si>
  <si>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</si>
  <si>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</si>
  <si>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</si>
  <si>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</si>
  <si>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</si>
  <si>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</si>
  <si>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</si>
  <si>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</si>
  <si>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</si>
  <si>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</si>
  <si>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</si>
  <si>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</si>
  <si>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</si>
  <si>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</si>
  <si>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</si>
  <si>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</si>
  <si>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</si>
  <si>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</si>
  <si>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</si>
  <si>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</si>
  <si>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</si>
  <si>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</si>
  <si>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</si>
  <si>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</si>
  <si>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</si>
  <si>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</si>
  <si>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</si>
  <si>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</si>
  <si>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</si>
  <si>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</si>
  <si>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</si>
  <si>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</si>
  <si>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</si>
  <si>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</si>
  <si>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</si>
  <si>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</si>
  <si>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</si>
  <si>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</si>
  <si>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</si>
  <si>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</si>
  <si>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</si>
  <si>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</si>
  <si>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</si>
  <si>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</si>
  <si>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</si>
  <si>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</si>
  <si>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</si>
  <si>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</si>
  <si>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</si>
  <si>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</si>
  <si>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</si>
  <si>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</si>
  <si>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</si>
  <si>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</si>
  <si>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</si>
  <si>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</si>
  <si>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</si>
  <si>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</si>
  <si>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</si>
  <si>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</si>
  <si>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</si>
  <si>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</si>
  <si>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</si>
  <si>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</si>
  <si>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</si>
  <si>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</si>
  <si>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</si>
  <si>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</si>
  <si>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</si>
  <si>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</si>
  <si>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</si>
  <si>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</si>
  <si>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</si>
  <si>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</si>
  <si>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</si>
  <si>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</si>
  <si>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</si>
  <si>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</si>
  <si>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</si>
  <si>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</si>
  <si>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</si>
  <si>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</si>
  <si>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</si>
  <si>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</si>
  <si>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</si>
  <si>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</si>
  <si>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</si>
  <si>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</si>
  <si>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</si>
  <si>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</si>
  <si>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</si>
  <si>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</si>
  <si>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</si>
  <si>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</si>
  <si>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</si>
  <si>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</si>
  <si>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</si>
  <si>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</si>
  <si>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</si>
  <si>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</si>
  <si>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</si>
  <si>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</si>
  <si>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</si>
  <si>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</si>
  <si>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</si>
  <si>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</si>
  <si>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</si>
  <si>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</si>
  <si>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</si>
  <si>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</si>
  <si>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</si>
  <si>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</si>
  <si>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</si>
  <si>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</si>
  <si>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</si>
  <si>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</si>
  <si>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</si>
  <si>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</si>
  <si>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</si>
  <si>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</si>
  <si>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</si>
  <si>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</si>
  <si>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</si>
  <si>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</si>
  <si>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</si>
  <si>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</si>
  <si>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</si>
  <si>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</si>
  <si>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</si>
  <si>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</si>
  <si>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</si>
  <si>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</si>
  <si>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</si>
  <si>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</si>
  <si>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</si>
  <si>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</si>
  <si>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</si>
  <si>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</si>
  <si>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</si>
  <si>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</si>
  <si>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</si>
  <si>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</si>
  <si>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</si>
  <si>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</si>
  <si>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</si>
  <si>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</si>
  <si>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</si>
  <si>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</si>
  <si>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</si>
  <si>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</si>
  <si>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</si>
  <si>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</si>
  <si>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</si>
  <si>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</si>
  <si>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</si>
  <si>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</si>
  <si>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</si>
  <si>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</si>
  <si>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</si>
  <si>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</si>
  <si>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</si>
  <si>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</si>
  <si>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</si>
  <si>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</si>
  <si>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</si>
  <si>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</si>
  <si>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</si>
  <si>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</si>
  <si>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</si>
  <si>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</si>
  <si>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</si>
  <si>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</si>
  <si>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</si>
  <si>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</si>
  <si>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</si>
  <si>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</si>
  <si>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</si>
  <si>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</si>
  <si>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</si>
  <si>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</si>
  <si>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</si>
  <si>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</si>
  <si>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</si>
  <si>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</si>
  <si>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</si>
  <si>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</si>
  <si>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</si>
  <si>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</si>
  <si>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</si>
  <si>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</si>
  <si>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</si>
  <si>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</si>
  <si>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</si>
  <si>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</si>
  <si>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</si>
  <si>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</si>
  <si>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</si>
  <si>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</si>
  <si>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</si>
  <si>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</si>
  <si>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</si>
  <si>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</si>
  <si>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</si>
  <si>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</si>
  <si>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</si>
  <si>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</si>
  <si>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</si>
  <si>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</si>
  <si>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</si>
  <si>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</si>
  <si>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</si>
  <si>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</si>
  <si>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</si>
  <si>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</si>
  <si>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</si>
  <si>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</si>
  <si>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</si>
  <si>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</si>
  <si>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</si>
  <si>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</si>
  <si>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</si>
  <si>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</si>
  <si>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</si>
  <si>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</si>
  <si>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</si>
  <si>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</si>
  <si>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</si>
  <si>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</si>
  <si>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</si>
  <si>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</si>
  <si>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</si>
  <si>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</si>
  <si>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</si>
  <si>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</si>
  <si>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</si>
  <si>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</si>
  <si>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</si>
  <si>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</si>
  <si>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</si>
  <si>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</si>
  <si>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</si>
  <si>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</si>
  <si>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</si>
  <si>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</si>
  <si>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</si>
  <si>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</si>
  <si>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</si>
  <si>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</si>
  <si>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</si>
  <si>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</si>
  <si>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</si>
  <si>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</si>
  <si>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</si>
  <si>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</si>
  <si>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</si>
  <si>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</si>
  <si>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</si>
  <si>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</si>
  <si>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</si>
  <si>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</si>
  <si>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</si>
  <si>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</si>
  <si>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</si>
  <si>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</si>
  <si>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</si>
  <si>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</si>
  <si>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</si>
  <si>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</si>
  <si>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</si>
  <si>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</si>
  <si>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</si>
  <si>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</si>
  <si>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</si>
  <si>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</si>
  <si>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</si>
  <si>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</si>
  <si>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</si>
  <si>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</si>
  <si>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</si>
  <si>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</si>
  <si>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</si>
  <si>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</si>
  <si>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</si>
  <si>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</si>
  <si>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</si>
  <si>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</si>
  <si>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</si>
  <si>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</si>
  <si>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</si>
  <si>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</si>
  <si>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</si>
  <si>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</si>
  <si>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</si>
  <si>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</si>
  <si>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</si>
  <si>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</si>
  <si>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</si>
  <si>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</si>
  <si>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</si>
  <si>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</si>
  <si>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</si>
  <si>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</si>
  <si>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</si>
  <si>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</si>
  <si>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</si>
  <si>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</si>
  <si>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</si>
  <si>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</si>
  <si>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</si>
  <si>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</si>
  <si>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</si>
  <si>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</si>
  <si>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</si>
  <si>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</si>
  <si>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</si>
  <si>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</si>
  <si>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</si>
  <si>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</si>
  <si>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</si>
  <si>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</si>
  <si>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</si>
  <si>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</si>
  <si>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</si>
  <si>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</si>
  <si>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</si>
  <si>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</si>
  <si>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</si>
  <si>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</si>
  <si>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</si>
  <si>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</si>
  <si>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</si>
  <si>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</si>
  <si>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</si>
  <si>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</si>
  <si>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</si>
  <si>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</si>
  <si>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</si>
  <si>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</si>
  <si>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</si>
  <si>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</si>
  <si>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</si>
  <si>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</si>
  <si>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</si>
  <si>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</si>
  <si>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</si>
  <si>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</si>
  <si>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</si>
  <si>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</si>
  <si>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</si>
  <si>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</si>
  <si>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</si>
  <si>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</si>
  <si>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</si>
  <si>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</si>
  <si>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</si>
  <si>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</si>
  <si>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</si>
  <si>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</si>
  <si>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</si>
  <si>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</si>
  <si>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</si>
  <si>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</si>
  <si>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</si>
  <si>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</si>
  <si>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</si>
  <si>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</si>
  <si>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</si>
  <si>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</si>
  <si>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</si>
  <si>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</si>
  <si>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</si>
  <si>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</si>
  <si>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</si>
  <si>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</si>
  <si>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</si>
  <si>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</si>
  <si>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</si>
  <si>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</si>
  <si>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</si>
  <si>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</si>
  <si>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</si>
  <si>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</si>
  <si>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</si>
  <si>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</si>
  <si>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</si>
  <si>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</si>
  <si>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</si>
  <si>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</si>
  <si>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</si>
  <si>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</si>
  <si>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</si>
  <si>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</si>
  <si>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</si>
  <si>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</si>
  <si>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</si>
  <si>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</si>
  <si>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</si>
  <si>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</si>
  <si>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</si>
  <si>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</si>
  <si>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</si>
  <si>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</si>
  <si>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</si>
  <si>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</si>
  <si>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</si>
  <si>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</si>
  <si>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</si>
  <si>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</si>
  <si>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</si>
  <si>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</si>
  <si>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</si>
  <si>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</si>
  <si>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</si>
  <si>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</si>
  <si>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</si>
  <si>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</si>
  <si>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</si>
  <si>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</si>
  <si>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</si>
  <si>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</si>
  <si>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</si>
  <si>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</si>
  <si>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</si>
  <si>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</si>
  <si>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</si>
  <si>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</si>
  <si>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</si>
  <si>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</si>
  <si>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</si>
  <si>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</si>
  <si>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</si>
  <si>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</si>
  <si>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</si>
  <si>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</si>
  <si>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</si>
  <si>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</si>
  <si>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</si>
  <si>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</si>
  <si>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</si>
  <si>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</si>
  <si>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</si>
  <si>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</si>
  <si>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</si>
  <si>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</si>
  <si>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</si>
  <si>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</si>
  <si>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</si>
  <si>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</si>
  <si>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</si>
  <si>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</si>
  <si>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</si>
  <si>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</si>
  <si>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</si>
  <si>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</si>
  <si>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</si>
  <si>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</si>
  <si>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</si>
  <si>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</si>
  <si>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</si>
  <si>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</si>
  <si>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</si>
  <si>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</si>
  <si>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</si>
  <si>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</si>
  <si>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</si>
  <si>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</si>
  <si>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</si>
  <si>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</si>
  <si>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</si>
  <si>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</si>
  <si>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</si>
  <si>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</si>
  <si>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</si>
  <si>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</si>
  <si>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</si>
  <si>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</si>
  <si>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</si>
  <si>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</si>
  <si>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</si>
  <si>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</si>
  <si>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</si>
  <si>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</si>
  <si>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</si>
  <si>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</si>
  <si>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</si>
  <si>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</si>
  <si>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</si>
  <si>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</si>
  <si>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</si>
  <si>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</si>
  <si>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</si>
  <si>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</si>
  <si>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</si>
  <si>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</si>
  <si>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</si>
  <si>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</si>
  <si>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</si>
  <si>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</si>
  <si>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</si>
  <si>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</si>
  <si>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</si>
  <si>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</si>
  <si>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</si>
  <si>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</si>
  <si>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</si>
  <si>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</si>
  <si>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</si>
  <si>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</si>
  <si>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</si>
  <si>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</si>
  <si>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</si>
  <si>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</si>
  <si>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</si>
  <si>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</si>
  <si>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</si>
  <si>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</si>
  <si>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</si>
  <si>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</si>
  <si>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</si>
  <si>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</si>
  <si>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</si>
  <si>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</si>
  <si>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</si>
  <si>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</si>
  <si>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</si>
  <si>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</si>
  <si>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</si>
  <si>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</si>
  <si>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</si>
  <si>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</si>
  <si>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</si>
  <si>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</si>
  <si>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</si>
  <si>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</si>
  <si>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</si>
  <si>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</si>
  <si>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</si>
  <si>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</si>
  <si>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</si>
  <si>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</si>
  <si>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</si>
  <si>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</si>
  <si>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</si>
  <si>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</si>
  <si>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</si>
  <si>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</si>
  <si>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</si>
  <si>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</si>
  <si>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</si>
  <si>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</si>
  <si>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</si>
  <si>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</si>
  <si>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</si>
  <si>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</si>
  <si>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</si>
  <si>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</si>
  <si>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</si>
  <si>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</si>
  <si>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</si>
  <si>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</si>
  <si>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</si>
  <si>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</si>
  <si>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</si>
  <si>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</si>
  <si>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</si>
  <si>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</si>
  <si>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</si>
  <si>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</si>
  <si>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</si>
  <si>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</si>
  <si>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</si>
  <si>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</si>
  <si>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</si>
  <si>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</si>
  <si>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</si>
  <si>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</si>
  <si>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</si>
  <si>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</si>
  <si>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</si>
  <si>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</si>
  <si>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</si>
  <si>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</si>
  <si>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</si>
  <si>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</si>
  <si>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</si>
  <si>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</si>
  <si>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</si>
  <si>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</si>
  <si>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</si>
  <si>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</si>
  <si>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</si>
  <si>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</si>
  <si>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</si>
  <si>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</si>
  <si>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</si>
  <si>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</si>
  <si>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</si>
  <si>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</si>
  <si>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</si>
  <si>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</si>
  <si>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</si>
  <si>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</si>
  <si>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</si>
  <si>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</si>
  <si>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</si>
  <si>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</si>
  <si>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</si>
  <si>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</si>
  <si>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</si>
  <si>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</si>
  <si>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</si>
  <si>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</si>
  <si>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</si>
  <si>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</si>
  <si>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</si>
  <si>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</si>
  <si>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</si>
  <si>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</si>
  <si>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</si>
  <si>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</si>
  <si>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</si>
  <si>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</si>
  <si>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</si>
  <si>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</si>
  <si>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</si>
  <si>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</si>
  <si>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</si>
  <si>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</si>
  <si>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</si>
  <si>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</si>
  <si>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</si>
  <si>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</si>
  <si>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</si>
  <si>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</si>
  <si>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</si>
  <si>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</si>
  <si>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</si>
  <si>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</si>
  <si>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</si>
  <si>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</si>
  <si>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</si>
  <si>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</si>
  <si>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</si>
  <si>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</si>
  <si>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</si>
  <si>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</si>
  <si>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</si>
  <si>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</si>
  <si>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</si>
  <si>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</si>
  <si>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</si>
  <si>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</si>
  <si>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</si>
  <si>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</si>
  <si>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</si>
  <si>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</si>
  <si>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</si>
  <si>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</si>
  <si>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</si>
  <si>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</si>
  <si>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</si>
  <si>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</si>
  <si>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</si>
  <si>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</si>
  <si>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</si>
  <si>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</si>
  <si>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</si>
  <si>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</si>
  <si>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</si>
  <si>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</si>
  <si>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</si>
  <si>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</si>
  <si>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</si>
  <si>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</si>
  <si>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</si>
  <si>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</si>
  <si>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</si>
  <si>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</si>
  <si>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</si>
  <si>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</si>
  <si>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</si>
  <si>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</si>
  <si>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</si>
  <si>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</si>
  <si>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</si>
  <si>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</si>
  <si>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</si>
  <si>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</si>
  <si>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</si>
  <si>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</si>
  <si>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</si>
  <si>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</si>
  <si>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</si>
  <si>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</si>
  <si>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</si>
  <si>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</si>
  <si>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</si>
  <si>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</si>
  <si>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</si>
  <si>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</si>
  <si>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</si>
  <si>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</si>
  <si>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</si>
  <si>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</si>
  <si>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</si>
  <si>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</si>
  <si>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</si>
  <si>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</si>
  <si>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</si>
  <si>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</si>
  <si>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</si>
  <si>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</si>
  <si>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</si>
  <si>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</si>
  <si>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</si>
  <si>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</si>
  <si>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</si>
  <si>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</si>
  <si>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</si>
  <si>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</si>
  <si>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</si>
  <si>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</si>
  <si>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</si>
  <si>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</si>
  <si>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</si>
  <si>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</si>
  <si>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</si>
  <si>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</si>
  <si>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</si>
  <si>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</si>
  <si>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</si>
  <si>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</si>
  <si>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</si>
  <si>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</si>
  <si>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</si>
  <si>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</si>
  <si>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</si>
  <si>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</si>
  <si>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</si>
  <si>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</si>
  <si>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</si>
  <si>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</si>
  <si>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</si>
  <si>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</si>
  <si>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</si>
  <si>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</si>
  <si>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</si>
  <si>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</si>
  <si>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</si>
  <si>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</si>
  <si>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</si>
  <si>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</si>
  <si>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</si>
  <si>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</si>
  <si>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</si>
  <si>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</si>
  <si>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</si>
  <si>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</si>
  <si>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</si>
  <si>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</si>
  <si>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</si>
  <si>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</si>
  <si>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</si>
  <si>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</si>
  <si>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</si>
  <si>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</si>
  <si>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</si>
  <si>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</si>
  <si>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</si>
  <si>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</si>
  <si>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</si>
  <si>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</si>
  <si>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</si>
  <si>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</si>
  <si>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</si>
  <si>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</si>
  <si>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</si>
  <si>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</si>
  <si>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</si>
  <si>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</si>
  <si>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</si>
  <si>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</si>
  <si>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</si>
  <si>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</si>
  <si>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</si>
  <si>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</si>
  <si>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</si>
  <si>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</si>
  <si>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</si>
  <si>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</si>
  <si>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</si>
  <si>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</si>
  <si>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</si>
  <si>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</si>
  <si>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</si>
  <si>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</si>
  <si>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</si>
  <si>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</si>
  <si>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</si>
  <si>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</si>
  <si>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</si>
  <si>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</si>
  <si>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</si>
  <si>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</si>
  <si>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</si>
  <si>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</si>
  <si>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</si>
  <si>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</si>
  <si>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</si>
  <si>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</si>
  <si>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</si>
  <si>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</si>
  <si>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</si>
  <si>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</si>
  <si>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</si>
  <si>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</si>
  <si>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</si>
  <si>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</si>
  <si>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</si>
  <si>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</si>
  <si>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</si>
  <si>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</si>
  <si>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</si>
  <si>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</si>
  <si>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</si>
  <si>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</si>
  <si>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</si>
  <si>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</si>
  <si>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</si>
  <si>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</si>
  <si>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</si>
  <si>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</si>
  <si>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</si>
  <si>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</si>
  <si>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</si>
  <si>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</si>
  <si>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</si>
  <si>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</si>
  <si>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</si>
  <si>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</si>
  <si>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</si>
  <si>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</si>
  <si>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</si>
  <si>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</si>
  <si>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</si>
  <si>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</si>
  <si>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</si>
  <si>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</si>
  <si>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</si>
  <si>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</si>
  <si>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</si>
  <si>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</si>
  <si>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</si>
  <si>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</si>
  <si>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</si>
  <si>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</si>
  <si>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</si>
  <si>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</si>
  <si>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</si>
  <si>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</si>
  <si>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</si>
  <si>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</si>
  <si>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</si>
  <si>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</si>
  <si>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</si>
  <si>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</si>
  <si>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</si>
  <si>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</si>
  <si>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</si>
  <si>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</si>
  <si>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</si>
  <si>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</si>
  <si>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</si>
  <si>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</si>
  <si>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</si>
  <si>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</si>
  <si>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</si>
  <si>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</si>
  <si>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</si>
  <si>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</si>
  <si>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</si>
  <si>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</si>
  <si>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</si>
  <si>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</si>
  <si>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</si>
  <si>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</si>
  <si>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</si>
  <si>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</si>
  <si>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</si>
  <si>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</si>
  <si>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</si>
  <si>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</si>
  <si>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</si>
  <si>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</si>
  <si>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</si>
  <si>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</si>
  <si>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</si>
  <si>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</si>
  <si>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</si>
  <si>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</si>
  <si>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</si>
  <si>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</si>
  <si>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</si>
  <si>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</si>
  <si>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</si>
  <si>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</si>
  <si>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</si>
  <si>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</si>
  <si>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</si>
  <si>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</si>
  <si>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</si>
  <si>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</si>
  <si>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</si>
  <si>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</si>
  <si>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</si>
  <si>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</si>
  <si>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</si>
  <si>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</si>
  <si>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</si>
  <si>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</si>
  <si>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</si>
  <si>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</si>
  <si>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</si>
  <si>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</si>
  <si>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</si>
  <si>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</si>
  <si>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</si>
  <si>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</si>
  <si>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</si>
  <si>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</si>
  <si>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</si>
  <si>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</si>
  <si>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</si>
  <si>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</si>
  <si>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</si>
  <si>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</si>
  <si>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</si>
  <si>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</si>
  <si>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</si>
  <si>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</si>
  <si>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</si>
  <si>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</si>
  <si>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</si>
  <si>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</si>
  <si>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</si>
  <si>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</si>
  <si>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</si>
  <si>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</si>
  <si>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</si>
  <si>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</si>
  <si>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</si>
  <si>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</si>
  <si>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</si>
  <si>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</si>
  <si>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</si>
  <si>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</si>
  <si>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</si>
  <si>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</si>
  <si>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</si>
  <si>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</si>
  <si>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</si>
  <si>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</si>
  <si>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</si>
  <si>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</si>
  <si>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</si>
  <si>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</si>
  <si>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</si>
  <si>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</si>
  <si>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</si>
  <si>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</si>
  <si>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</si>
  <si>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</si>
  <si>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</si>
  <si>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</si>
  <si>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</si>
  <si>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</si>
  <si>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</si>
  <si>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</si>
  <si>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</si>
  <si>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</si>
  <si>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</si>
  <si>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</si>
  <si>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</si>
  <si>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</si>
  <si>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</si>
  <si>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</si>
  <si>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</si>
  <si>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</si>
  <si>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</si>
  <si>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</si>
  <si>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</si>
  <si>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</si>
  <si>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</si>
  <si>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</si>
  <si>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</si>
  <si>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</si>
  <si>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</si>
  <si>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</si>
  <si>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</si>
  <si>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</si>
  <si>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</si>
  <si>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</si>
  <si>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</si>
  <si>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</si>
  <si>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</si>
  <si>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</si>
  <si>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</si>
  <si>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</si>
  <si>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</si>
  <si>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</si>
  <si>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</si>
  <si>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</si>
  <si>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</si>
  <si>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</si>
  <si>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</si>
  <si>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</si>
  <si>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</si>
  <si>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</si>
  <si>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</si>
  <si>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</si>
  <si>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</si>
  <si>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</si>
  <si>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</si>
  <si>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</si>
  <si>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</si>
  <si>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</si>
  <si>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</si>
  <si>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</si>
  <si>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</si>
  <si>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</si>
  <si>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</si>
  <si>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</si>
  <si>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</si>
  <si>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</si>
  <si>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</si>
  <si>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</si>
  <si>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</si>
  <si>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</si>
  <si>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</si>
  <si>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</si>
  <si>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</si>
  <si>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</si>
  <si>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</si>
  <si>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</si>
  <si>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</si>
  <si>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</si>
  <si>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</si>
  <si>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</si>
  <si>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</si>
  <si>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</si>
  <si>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</si>
  <si>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</si>
  <si>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</si>
  <si>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</si>
  <si>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</si>
  <si>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</si>
  <si>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</si>
  <si>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</si>
  <si>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</si>
  <si>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</si>
  <si>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</si>
  <si>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</si>
  <si>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</si>
  <si>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</si>
  <si>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</si>
  <si>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</si>
  <si>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</si>
  <si>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</si>
  <si>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</si>
  <si>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</si>
  <si>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</si>
  <si>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</si>
  <si>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</si>
  <si>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</si>
  <si>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</si>
  <si>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</si>
  <si>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</si>
  <si>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</si>
  <si>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</si>
  <si>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</si>
  <si>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</si>
  <si>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</si>
  <si>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</si>
  <si>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</si>
  <si>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</si>
  <si>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</si>
  <si>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</si>
  <si>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</si>
  <si>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</si>
  <si>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</si>
  <si>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</si>
  <si>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</si>
  <si>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</si>
  <si>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</si>
  <si>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</si>
  <si>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</si>
  <si>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</si>
  <si>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</si>
  <si>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</si>
  <si>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</si>
  <si>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</si>
  <si>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</si>
  <si>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</si>
  <si>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</si>
  <si>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</si>
  <si>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</si>
  <si>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</si>
  <si>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</si>
  <si>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</si>
  <si>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</si>
  <si>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</si>
  <si>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</si>
  <si>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</si>
  <si>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</si>
  <si>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</si>
  <si>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</si>
  <si>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</si>
  <si>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</si>
  <si>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</si>
  <si>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</si>
  <si>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</si>
  <si>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</si>
  <si>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</si>
  <si>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</si>
  <si>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</si>
  <si>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</si>
  <si>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</si>
  <si>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</si>
  <si>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</si>
  <si>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</si>
  <si>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</si>
  <si>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</si>
  <si>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</si>
  <si>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</si>
  <si>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</si>
  <si>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</si>
  <si>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</si>
  <si>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</si>
  <si>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</si>
  <si>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</si>
  <si>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</si>
  <si>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</si>
  <si>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</si>
  <si>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</si>
  <si>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</si>
  <si>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</si>
  <si>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</si>
  <si>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</si>
  <si>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</si>
  <si>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</si>
  <si>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</si>
  <si>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</si>
  <si>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</si>
  <si>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</si>
  <si>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</si>
  <si>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</si>
  <si>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</si>
  <si>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</si>
  <si>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</si>
  <si>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</si>
  <si>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</si>
  <si>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</si>
  <si>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</si>
  <si>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</si>
  <si>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</si>
  <si>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</si>
  <si>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</si>
  <si>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</si>
  <si>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</si>
  <si>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</si>
  <si>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</si>
  <si>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</si>
  <si>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</si>
  <si>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</si>
  <si>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</si>
  <si>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</si>
  <si>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</si>
  <si>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</si>
  <si>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</si>
  <si>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</si>
  <si>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</si>
  <si>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</si>
  <si>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</si>
  <si>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</si>
  <si>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</si>
  <si>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</si>
  <si>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</si>
  <si>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</si>
  <si>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</si>
  <si>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</si>
  <si>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</si>
  <si>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</si>
  <si>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</si>
  <si>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</si>
  <si>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</si>
  <si>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</si>
  <si>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</si>
  <si>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</si>
  <si>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</si>
  <si>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</si>
  <si>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</si>
  <si>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</si>
  <si>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</si>
  <si>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</si>
  <si>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</si>
  <si>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</si>
  <si>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</si>
  <si>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</si>
  <si>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</si>
  <si>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</si>
  <si>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</si>
  <si>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</si>
  <si>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</si>
  <si>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</si>
  <si>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</si>
  <si>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</si>
  <si>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</si>
  <si>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</si>
  <si>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</si>
  <si>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</si>
  <si>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</si>
  <si>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</si>
  <si>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</si>
  <si>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</si>
  <si>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</si>
  <si>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</si>
  <si>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</si>
  <si>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</si>
  <si>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</si>
  <si>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</si>
  <si>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</si>
  <si>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</si>
  <si>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</si>
  <si>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</si>
  <si>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</si>
  <si>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</si>
  <si>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</si>
  <si>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</si>
  <si>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</si>
  <si>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</si>
  <si>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</si>
  <si>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</si>
  <si>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</si>
  <si>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</si>
  <si>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</si>
  <si>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</si>
  <si>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</si>
  <si>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</si>
  <si>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</si>
  <si>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</si>
  <si>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</si>
  <si>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</si>
  <si>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</si>
  <si>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</si>
  <si>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</si>
  <si>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</si>
  <si>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</si>
  <si>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</si>
  <si>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</si>
  <si>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</si>
  <si>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</si>
  <si>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</si>
  <si>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</si>
  <si>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</si>
  <si>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</si>
  <si>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</si>
  <si>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</si>
  <si>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</si>
  <si>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</si>
  <si>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</si>
  <si>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</si>
  <si>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</si>
  <si>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</si>
  <si>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</si>
  <si>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</si>
  <si>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</si>
  <si>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</si>
  <si>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</si>
  <si>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</si>
  <si>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</si>
  <si>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</si>
  <si>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</si>
  <si>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</si>
  <si>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</si>
  <si>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</si>
  <si>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</si>
  <si>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</si>
  <si>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</si>
  <si>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</si>
  <si>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</si>
  <si>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</si>
  <si>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</si>
  <si>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</si>
  <si>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</si>
  <si>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</si>
  <si>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</si>
  <si>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</si>
  <si>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</si>
  <si>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</si>
  <si>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</si>
  <si>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</si>
  <si>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</si>
  <si>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</si>
  <si>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</si>
  <si>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</si>
  <si>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</si>
  <si>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</si>
  <si>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</si>
  <si>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</si>
  <si>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</si>
  <si>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</si>
  <si>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</si>
  <si>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</si>
  <si>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</si>
  <si>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</si>
  <si>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</si>
  <si>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</si>
  <si>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</si>
  <si>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</si>
  <si>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</si>
  <si>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</si>
  <si>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</si>
  <si>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</si>
  <si>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</si>
  <si>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</si>
  <si>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</si>
  <si>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</si>
  <si>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</si>
  <si>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</si>
  <si>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</si>
  <si>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</si>
  <si>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</si>
  <si>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</si>
  <si>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</si>
  <si>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</si>
  <si>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</si>
  <si>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</si>
  <si>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</si>
  <si>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</si>
  <si>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</si>
  <si>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</si>
  <si>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</si>
  <si>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</si>
  <si>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</si>
  <si>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</si>
  <si>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</si>
  <si>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</si>
  <si>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</si>
  <si>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</si>
  <si>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</si>
  <si>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</si>
  <si>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</si>
  <si>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</si>
  <si>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</si>
  <si>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</si>
  <si>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</si>
  <si>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</si>
  <si>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</si>
  <si>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</si>
  <si>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</si>
  <si>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</si>
  <si>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</si>
  <si>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</si>
  <si>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</si>
  <si>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</si>
  <si>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</si>
  <si>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</si>
  <si>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</si>
  <si>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</si>
  <si>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</si>
  <si>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</si>
  <si>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</si>
  <si>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</si>
  <si>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</si>
  <si>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</si>
  <si>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</si>
  <si>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</si>
  <si>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</si>
  <si>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</si>
  <si>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</si>
  <si>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</si>
  <si>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</si>
  <si>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</si>
  <si>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</si>
  <si>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</si>
  <si>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</si>
  <si>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</si>
  <si>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</si>
  <si>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</si>
  <si>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</si>
  <si>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</si>
  <si>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</si>
  <si>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</si>
  <si>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</si>
  <si>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</si>
  <si>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</si>
  <si>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</si>
  <si>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</si>
  <si>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</si>
  <si>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</si>
  <si>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</si>
  <si>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</si>
  <si>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</si>
  <si>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</si>
  <si>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</si>
  <si>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</si>
  <si>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</si>
  <si>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</si>
  <si>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</si>
  <si>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</si>
  <si>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</si>
  <si>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</si>
  <si>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</si>
  <si>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</si>
  <si>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</si>
  <si>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</si>
  <si>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</si>
  <si>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</si>
  <si>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</si>
  <si>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</si>
  <si>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</si>
  <si>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</si>
  <si>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</si>
  <si>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</si>
  <si>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</si>
  <si>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</si>
  <si>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</si>
  <si>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</si>
  <si>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</si>
  <si>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</si>
  <si>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</si>
  <si>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</si>
  <si>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</si>
  <si>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</si>
  <si>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</si>
  <si>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</si>
  <si>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</si>
  <si>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</si>
  <si>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</si>
  <si>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</si>
  <si>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</si>
  <si>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</si>
  <si>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</si>
  <si>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</si>
  <si>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</si>
  <si>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</si>
  <si>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</si>
  <si>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</si>
  <si>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</si>
  <si>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</si>
  <si>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</si>
  <si>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</si>
  <si>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</si>
  <si>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</si>
  <si>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</si>
  <si>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</si>
  <si>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</si>
  <si>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</si>
  <si>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</si>
  <si>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</si>
  <si>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</si>
  <si>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</si>
  <si>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</si>
  <si>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</si>
  <si>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</si>
  <si>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</si>
  <si>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</si>
  <si>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</si>
  <si>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</si>
  <si>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</si>
  <si>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</si>
  <si>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</si>
  <si>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</si>
  <si>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</si>
  <si>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</si>
  <si>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</si>
  <si>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</si>
  <si>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</si>
  <si>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</si>
  <si>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</si>
  <si>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</si>
  <si>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</si>
  <si>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</si>
  <si>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</si>
  <si>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</si>
  <si>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</si>
  <si>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</si>
  <si>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</si>
  <si>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</si>
  <si>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</si>
  <si>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</si>
  <si>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</si>
  <si>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</si>
  <si>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</si>
  <si>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</si>
  <si>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</si>
  <si>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</si>
  <si>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</si>
  <si>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</si>
  <si>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</si>
  <si>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</si>
  <si>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</si>
  <si>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</si>
  <si>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</si>
  <si>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</si>
  <si>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</si>
  <si>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</si>
  <si>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</si>
  <si>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</si>
  <si>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</si>
  <si>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</si>
  <si>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</si>
  <si>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</si>
  <si>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</si>
  <si>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</si>
  <si>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</si>
  <si>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</si>
  <si>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</si>
  <si>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</si>
  <si>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</si>
  <si>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</si>
  <si>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</si>
  <si>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</si>
  <si>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</si>
  <si>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</si>
  <si>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</si>
  <si>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</si>
  <si>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</si>
  <si>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</si>
  <si>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</si>
  <si>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</si>
  <si>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</si>
  <si>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</si>
  <si>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</si>
  <si>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</si>
  <si>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</si>
  <si>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</si>
  <si>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</si>
  <si>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</si>
  <si>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</si>
  <si>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</si>
  <si>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</si>
  <si>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</si>
  <si>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</si>
  <si>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</si>
  <si>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</si>
  <si>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</si>
  <si>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</si>
  <si>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</si>
  <si>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</si>
  <si>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</si>
  <si>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</si>
  <si>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</si>
  <si>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</si>
  <si>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</si>
  <si>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</si>
  <si>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</si>
  <si>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</si>
  <si>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</si>
  <si>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</si>
  <si>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</si>
  <si>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</si>
  <si>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</si>
  <si>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</si>
  <si>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</si>
  <si>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</si>
  <si>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</si>
  <si>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</si>
  <si>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</si>
  <si>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</si>
  <si>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</si>
  <si>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</si>
  <si>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</si>
  <si>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</si>
  <si>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</si>
  <si>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</si>
  <si>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</si>
  <si>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</si>
  <si>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</si>
  <si>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</si>
  <si>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</si>
  <si>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</si>
  <si>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</si>
  <si>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</si>
  <si>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</si>
  <si>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</si>
  <si>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</si>
  <si>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</si>
  <si>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</si>
  <si>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</si>
  <si>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</si>
  <si>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</si>
  <si>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</si>
  <si>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</si>
  <si>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</si>
  <si>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</si>
  <si>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</si>
  <si>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</si>
  <si>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</si>
  <si>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</si>
  <si>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</si>
  <si>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</si>
  <si>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</si>
  <si>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</si>
  <si>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</si>
  <si>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</si>
  <si>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</si>
  <si>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</si>
  <si>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</si>
  <si>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</si>
  <si>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</si>
  <si>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</si>
  <si>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</si>
  <si>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</si>
  <si>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</si>
  <si>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</si>
  <si>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</si>
  <si>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</si>
  <si>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</si>
  <si>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</si>
  <si>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</si>
  <si>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</si>
  <si>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</si>
  <si>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</si>
  <si>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</si>
  <si>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</si>
  <si>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</si>
  <si>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</si>
  <si>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</si>
  <si>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</si>
  <si>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</si>
  <si>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</si>
  <si>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</si>
  <si>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</si>
  <si>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</si>
  <si>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</si>
  <si>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</si>
  <si>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</si>
  <si>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</si>
  <si>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</si>
  <si>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</si>
  <si>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</si>
  <si>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</si>
  <si>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</si>
  <si>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</si>
  <si>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</si>
  <si>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</si>
  <si>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</si>
  <si>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</si>
  <si>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</si>
  <si>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</si>
  <si>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</si>
  <si>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</si>
  <si>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</si>
  <si>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</si>
  <si>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</si>
  <si>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</si>
  <si>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</si>
  <si>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</si>
  <si>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</si>
  <si>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</si>
  <si>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</si>
  <si>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</si>
  <si>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</si>
  <si>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</si>
  <si>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</si>
  <si>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</si>
  <si>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</si>
  <si>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</si>
  <si>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</si>
  <si>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</si>
  <si>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</si>
  <si>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</si>
  <si>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</si>
  <si>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</si>
  <si>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</si>
  <si>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</si>
  <si>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</si>
  <si>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</si>
  <si>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</si>
  <si>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</si>
  <si>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</si>
  <si>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</si>
  <si>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</si>
  <si>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</si>
  <si>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</si>
  <si>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</si>
  <si>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</si>
  <si>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</si>
  <si>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</si>
  <si>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</si>
  <si>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</si>
  <si>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</si>
  <si>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</si>
  <si>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</si>
  <si>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</si>
  <si>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</si>
  <si>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</si>
  <si>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</si>
  <si>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</si>
  <si>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</si>
  <si>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</si>
  <si>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</si>
  <si>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</si>
  <si>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</si>
  <si>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</si>
  <si>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</si>
  <si>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</si>
  <si>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</si>
  <si>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</si>
  <si>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</si>
  <si>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</si>
  <si>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</si>
  <si>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</si>
  <si>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</si>
  <si>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</si>
  <si>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</si>
  <si>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</si>
  <si>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</si>
  <si>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</si>
  <si>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</si>
  <si>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</si>
  <si>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</si>
  <si>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</si>
  <si>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</si>
  <si>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</si>
  <si>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</si>
  <si>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</si>
  <si>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</si>
  <si>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</si>
  <si>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</si>
  <si>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</si>
  <si>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</si>
  <si>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</si>
  <si>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</si>
  <si>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</si>
  <si>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</si>
  <si>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</si>
  <si>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</si>
  <si>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</si>
  <si>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</si>
  <si>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</si>
  <si>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</si>
  <si>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</si>
  <si>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</si>
  <si>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</si>
  <si>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</si>
  <si>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</si>
  <si>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</si>
  <si>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</si>
  <si>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</si>
  <si>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</si>
  <si>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</si>
  <si>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</si>
  <si>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</si>
  <si>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</si>
  <si>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</si>
  <si>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</si>
  <si>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</si>
  <si>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</si>
  <si>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</si>
  <si>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</si>
  <si>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</si>
  <si>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</si>
  <si>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</si>
  <si>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</si>
  <si>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</si>
  <si>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</si>
  <si>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</si>
  <si>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</si>
  <si>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</si>
  <si>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</si>
  <si>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</si>
  <si>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</si>
  <si>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</si>
  <si>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</si>
  <si>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</si>
  <si>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</si>
  <si>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</si>
  <si>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</si>
  <si>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</si>
  <si>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</si>
  <si>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</si>
  <si>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</si>
  <si>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</si>
  <si>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</si>
  <si>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</si>
  <si>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</si>
  <si>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</si>
  <si>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</si>
  <si>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</si>
  <si>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</si>
  <si>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</si>
  <si>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</si>
  <si>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</si>
  <si>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</si>
  <si>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</si>
  <si>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</si>
  <si>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</si>
  <si>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</si>
  <si>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</si>
  <si>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</si>
  <si>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</si>
  <si>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</si>
  <si>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</si>
  <si>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</si>
  <si>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</si>
  <si>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</si>
  <si>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</si>
  <si>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</si>
  <si>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</si>
  <si>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</si>
  <si>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</si>
  <si>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</si>
  <si>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</si>
  <si>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</si>
  <si>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</si>
  <si>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</si>
  <si>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</si>
  <si>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</si>
  <si>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</si>
  <si>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</si>
  <si>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</si>
  <si>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</si>
  <si>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</si>
  <si>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</si>
  <si>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</si>
  <si>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</si>
  <si>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</si>
  <si>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</si>
  <si>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</si>
  <si>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</si>
  <si>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</si>
  <si>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</si>
  <si>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</si>
  <si>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</si>
  <si>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</si>
  <si>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</si>
  <si>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</si>
  <si>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</si>
  <si>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</si>
  <si>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</si>
  <si>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</si>
  <si>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</si>
  <si>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</si>
  <si>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</si>
  <si>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</si>
  <si>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</si>
  <si>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</si>
  <si>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</si>
  <si>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</si>
  <si>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</si>
  <si>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</si>
  <si>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</si>
  <si>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</si>
  <si>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</si>
  <si>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</si>
  <si>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</si>
  <si>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</si>
  <si>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</si>
  <si>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</si>
  <si>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</si>
  <si>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</si>
  <si>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</si>
  <si>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</si>
  <si>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</si>
  <si>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</si>
  <si>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</si>
  <si>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</si>
  <si>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</si>
  <si>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</si>
  <si>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</si>
  <si>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</si>
  <si>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</si>
  <si>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</si>
  <si>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</si>
  <si>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</si>
  <si>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</si>
  <si>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</si>
  <si>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</si>
  <si>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</si>
  <si>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</si>
  <si>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</si>
  <si>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</si>
  <si>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</si>
  <si>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</si>
  <si>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</si>
  <si>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</si>
  <si>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</si>
  <si>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</si>
  <si>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</si>
  <si>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</si>
  <si>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</si>
  <si>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</si>
  <si>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</si>
  <si>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</si>
  <si>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</si>
  <si>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</si>
  <si>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</si>
  <si>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</si>
  <si>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</si>
  <si>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</si>
  <si>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</si>
  <si>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</si>
  <si>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</si>
  <si>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</si>
  <si>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</si>
  <si>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</si>
  <si>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</si>
  <si>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</si>
  <si>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</si>
  <si>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</si>
  <si>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</si>
  <si>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</si>
  <si>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</si>
  <si>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</si>
  <si>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</si>
  <si>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</si>
  <si>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</si>
  <si>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</si>
  <si>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</si>
  <si>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</si>
  <si>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</si>
  <si>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</si>
  <si>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</si>
  <si>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</si>
  <si>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</si>
  <si>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</si>
  <si>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</si>
  <si>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</si>
  <si>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</si>
  <si>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</si>
  <si>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</si>
  <si>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</si>
  <si>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</si>
  <si>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</si>
  <si>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</si>
  <si>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</si>
  <si>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</si>
  <si>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</si>
  <si>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</si>
  <si>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</si>
  <si>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</si>
  <si>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</si>
  <si>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</si>
  <si>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</si>
  <si>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</si>
  <si>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</si>
  <si>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</si>
  <si>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</si>
  <si>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</si>
  <si>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</si>
  <si>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</si>
  <si>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</si>
  <si>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</si>
  <si>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</si>
  <si>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</si>
  <si>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</si>
  <si>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</si>
  <si>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</si>
  <si>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</si>
  <si>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</si>
  <si>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</si>
  <si>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</si>
  <si>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</si>
  <si>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</si>
  <si>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</si>
  <si>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</si>
  <si>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</si>
  <si>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</si>
  <si>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</si>
  <si>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</si>
  <si>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</si>
  <si>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</si>
  <si>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</si>
  <si>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</si>
  <si>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</si>
  <si>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</si>
  <si>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</si>
  <si>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</si>
  <si>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</si>
  <si>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</si>
  <si>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</si>
  <si>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</si>
  <si>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</si>
  <si>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</si>
  <si>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</si>
  <si>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</si>
  <si>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</si>
  <si>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</si>
  <si>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</si>
  <si>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</si>
  <si>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</si>
  <si>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</si>
  <si>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</si>
  <si>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</si>
  <si>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</si>
  <si>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</si>
  <si>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</si>
  <si>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</si>
  <si>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</si>
  <si>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</si>
  <si>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</si>
  <si>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</si>
  <si>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</si>
  <si>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</si>
  <si>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</si>
  <si>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</si>
  <si>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</si>
  <si>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</si>
  <si>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</si>
  <si>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</si>
  <si>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</si>
  <si>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</si>
  <si>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</si>
  <si>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</si>
  <si>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</si>
  <si>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</si>
  <si>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</si>
  <si>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</si>
  <si>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</si>
  <si>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</si>
  <si>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</si>
  <si>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</si>
  <si>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</si>
  <si>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</si>
  <si>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</si>
  <si>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</si>
  <si>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</si>
  <si>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</si>
  <si>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</si>
  <si>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</si>
  <si>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</si>
  <si>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</si>
  <si>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</si>
  <si>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</si>
  <si>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</si>
  <si>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</si>
  <si>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</si>
  <si>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</si>
  <si>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</si>
  <si>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</si>
  <si>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</si>
  <si>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</si>
  <si>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</si>
  <si>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</si>
  <si>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</si>
  <si>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</si>
  <si>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</si>
  <si>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</si>
  <si>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</si>
  <si>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</si>
  <si>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</si>
  <si>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</si>
  <si>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</si>
  <si>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</si>
  <si>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</si>
  <si>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</si>
  <si>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</si>
  <si>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</si>
  <si>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</si>
  <si>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</si>
  <si>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</si>
  <si>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</si>
  <si>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</si>
  <si>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</si>
  <si>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</si>
  <si>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</si>
  <si>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</si>
  <si>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</si>
  <si>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</si>
  <si>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</si>
  <si>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</si>
  <si>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</si>
  <si>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</si>
  <si>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</si>
  <si>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</si>
  <si>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</si>
  <si>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</si>
  <si>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</si>
  <si>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</si>
  <si>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</si>
  <si>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</si>
  <si>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</si>
  <si>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</si>
  <si>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</si>
  <si>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</si>
  <si>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</si>
  <si>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</si>
  <si>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</si>
  <si>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</si>
  <si>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</si>
  <si>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</si>
  <si>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</si>
  <si>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</si>
  <si>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</si>
  <si>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</si>
  <si>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</si>
  <si>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</si>
  <si>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</si>
  <si>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</si>
  <si>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</si>
  <si>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</si>
  <si>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</si>
  <si>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</si>
  <si>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</si>
  <si>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</si>
  <si>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</si>
  <si>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</si>
  <si>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</si>
  <si>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</si>
  <si>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</si>
  <si>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</si>
  <si>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</si>
  <si>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</si>
  <si>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</si>
  <si>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</si>
  <si>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</si>
  <si>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</si>
  <si>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</si>
  <si>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</si>
  <si>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</si>
  <si>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</si>
  <si>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</si>
  <si>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</si>
  <si>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</si>
  <si>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</si>
  <si>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</si>
  <si>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</si>
  <si>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</si>
  <si>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</si>
  <si>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</si>
  <si>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</si>
  <si>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</si>
  <si>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</si>
  <si>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</si>
  <si>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</si>
  <si>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</si>
  <si>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</si>
  <si>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</si>
  <si>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</si>
  <si>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</si>
  <si>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</si>
  <si>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</si>
  <si>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</si>
  <si>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</si>
  <si>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</si>
  <si>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</si>
  <si>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</si>
  <si>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</si>
  <si>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</si>
  <si>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</si>
  <si>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</si>
  <si>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</si>
  <si>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</si>
  <si>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</si>
  <si>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</si>
  <si>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</si>
  <si>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</si>
  <si>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</si>
  <si>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</si>
  <si>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</si>
  <si>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</si>
  <si>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</si>
  <si>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</si>
  <si>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</si>
  <si>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</si>
  <si>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</si>
  <si>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</si>
  <si>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</si>
  <si>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</si>
  <si>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</si>
  <si>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</si>
  <si>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</si>
  <si>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</si>
  <si>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</si>
  <si>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</si>
  <si>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</si>
  <si>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</si>
  <si>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</si>
  <si>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</si>
  <si>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</si>
  <si>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</si>
  <si>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</si>
  <si>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</si>
  <si>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</si>
  <si>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</si>
  <si>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</si>
  <si>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</si>
  <si>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</si>
  <si>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</si>
  <si>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</si>
  <si>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</si>
  <si>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</si>
  <si>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</si>
  <si>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</si>
  <si>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</si>
  <si>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</si>
  <si>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</si>
  <si>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</si>
  <si>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</si>
  <si>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</si>
  <si>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</si>
  <si>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</si>
  <si>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</si>
  <si>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</si>
  <si>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</si>
  <si>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</si>
  <si>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</si>
  <si>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</si>
  <si>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</si>
  <si>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</si>
  <si>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</si>
  <si>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</si>
  <si>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</si>
  <si>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</si>
  <si>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</si>
  <si>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</si>
  <si>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</si>
  <si>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</si>
  <si>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</si>
  <si>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</si>
  <si>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</si>
  <si>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</si>
  <si>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</si>
  <si>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</si>
  <si>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</si>
  <si>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</si>
  <si>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</si>
  <si>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</si>
  <si>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</si>
  <si>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</si>
  <si>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</si>
  <si>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</si>
  <si>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</si>
  <si>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</si>
  <si>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</si>
  <si>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</si>
  <si>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</si>
  <si>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</si>
  <si>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</si>
  <si>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</si>
  <si>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</si>
  <si>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</si>
  <si>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</si>
  <si>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</si>
  <si>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</si>
  <si>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</si>
  <si>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</si>
  <si>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</si>
  <si>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</si>
  <si>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</si>
  <si>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</si>
  <si>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</si>
  <si>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</si>
  <si>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</si>
  <si>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</si>
  <si>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</si>
  <si>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</si>
  <si>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</si>
  <si>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</si>
  <si>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</si>
  <si>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</si>
  <si>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</si>
  <si>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</si>
  <si>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</si>
  <si>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</si>
  <si>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</si>
  <si>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</si>
  <si>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</si>
  <si>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</si>
  <si>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</si>
  <si>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</si>
  <si>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</si>
  <si>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</si>
  <si>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</si>
  <si>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</si>
  <si>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</si>
  <si>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</si>
  <si>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</si>
  <si>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</si>
  <si>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</si>
  <si>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</si>
  <si>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</si>
  <si>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</si>
  <si>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</si>
  <si>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</si>
  <si>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</si>
  <si>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</si>
  <si>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</si>
  <si>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</si>
  <si>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</si>
  <si>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</si>
  <si>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</si>
  <si>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</si>
  <si>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</si>
  <si>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</si>
  <si>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</si>
  <si>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</si>
  <si>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</si>
  <si>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</si>
  <si>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</si>
  <si>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</si>
  <si>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</si>
  <si>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</si>
  <si>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</si>
  <si>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</si>
  <si>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</si>
  <si>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</si>
  <si>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</si>
  <si>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</si>
  <si>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</si>
  <si>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</si>
  <si>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</si>
  <si>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</si>
  <si>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</si>
  <si>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</si>
  <si>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</si>
  <si>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</si>
  <si>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</si>
  <si>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</si>
  <si>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</si>
  <si>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</si>
  <si>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</si>
  <si>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</si>
  <si>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</si>
  <si>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</si>
  <si>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</si>
  <si>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</si>
  <si>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</si>
  <si>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</si>
  <si>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</si>
  <si>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</si>
  <si>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</si>
  <si>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</si>
  <si>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</si>
  <si>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</si>
  <si>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</si>
  <si>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</si>
  <si>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</si>
  <si>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</si>
  <si>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</si>
  <si>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</si>
  <si>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</si>
  <si>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</si>
  <si>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</si>
  <si>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</si>
  <si>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</si>
  <si>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</si>
  <si>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</si>
  <si>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</si>
  <si>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</si>
  <si>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</si>
  <si>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</si>
  <si>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</si>
  <si>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</si>
  <si>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</si>
  <si>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</si>
  <si>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</si>
  <si>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</si>
  <si>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</si>
  <si>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</si>
  <si>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</si>
  <si>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</si>
  <si>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</si>
  <si>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</si>
  <si>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</si>
  <si>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</si>
  <si>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</si>
  <si>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</si>
  <si>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</si>
  <si>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</si>
  <si>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</si>
  <si>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</si>
  <si>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</si>
  <si>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</si>
  <si>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</si>
  <si>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</si>
  <si>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</si>
  <si>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</si>
  <si>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</si>
  <si>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</si>
  <si>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</si>
  <si>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</si>
  <si>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</si>
  <si>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</si>
  <si>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</si>
  <si>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</si>
  <si>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</si>
  <si>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</si>
  <si>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</si>
  <si>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</si>
  <si>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</si>
  <si>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</si>
  <si>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</si>
  <si>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</si>
  <si>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</si>
  <si>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</si>
  <si>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</si>
  <si>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</si>
  <si>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</si>
  <si>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</si>
  <si>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</si>
  <si>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</si>
  <si>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</si>
  <si>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</si>
  <si>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</si>
  <si>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</si>
  <si>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</si>
  <si>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</si>
  <si>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</si>
  <si>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</si>
  <si>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</si>
  <si>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</si>
  <si>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</si>
  <si>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</si>
  <si>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</si>
  <si>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</si>
  <si>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</si>
  <si>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</si>
  <si>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</si>
  <si>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</si>
  <si>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</si>
  <si>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</si>
  <si>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</si>
  <si>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</si>
  <si>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</si>
  <si>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</si>
  <si>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</si>
  <si>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</si>
  <si>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</si>
  <si>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</si>
  <si>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</si>
  <si>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</si>
  <si>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</si>
  <si>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</si>
  <si>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</si>
  <si>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</si>
  <si>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</si>
  <si>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</si>
  <si>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</si>
  <si>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</si>
  <si>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</si>
  <si>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</si>
  <si>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</si>
  <si>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</si>
  <si>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</si>
  <si>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</si>
  <si>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</si>
  <si>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</si>
  <si>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</si>
  <si>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</si>
  <si>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</si>
  <si>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</si>
  <si>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</si>
  <si>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</si>
  <si>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</si>
  <si>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</si>
  <si>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</si>
  <si>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</si>
  <si>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</si>
  <si>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</si>
  <si>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</si>
  <si>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</si>
  <si>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</si>
  <si>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</si>
  <si>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</si>
  <si>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</si>
  <si>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</si>
  <si>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</si>
  <si>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</si>
  <si>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</si>
  <si>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</si>
  <si>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</si>
  <si>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</si>
  <si>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</si>
  <si>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</si>
  <si>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</si>
  <si>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</si>
  <si>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</si>
  <si>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</si>
  <si>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</si>
  <si>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</si>
  <si>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</si>
  <si>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</si>
  <si>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</si>
  <si>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</si>
  <si>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</si>
  <si>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</si>
  <si>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</si>
  <si>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</si>
  <si>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</si>
  <si>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</si>
  <si>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</si>
  <si>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</si>
  <si>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</si>
  <si>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</si>
  <si>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</si>
  <si>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</si>
  <si>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</si>
  <si>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</si>
  <si>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</si>
  <si>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</si>
  <si>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</si>
  <si>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</si>
  <si>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</si>
  <si>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</si>
  <si>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</si>
  <si>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</si>
  <si>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</si>
  <si>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</si>
  <si>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</si>
  <si>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</si>
  <si>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</si>
  <si>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</si>
  <si>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</si>
  <si>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</si>
  <si>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</si>
  <si>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</si>
  <si>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</si>
  <si>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</si>
  <si>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</si>
  <si>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</si>
  <si>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</si>
  <si>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</si>
  <si>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</si>
  <si>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</si>
  <si>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</si>
  <si>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</si>
  <si>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</si>
  <si>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</si>
  <si>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</si>
  <si>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</si>
  <si>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</si>
  <si>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</si>
  <si>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</si>
  <si>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</si>
  <si>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</si>
  <si>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</si>
  <si>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</si>
  <si>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</si>
  <si>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</si>
  <si>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</si>
  <si>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</si>
  <si>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</si>
  <si>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</si>
  <si>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</si>
  <si>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</si>
  <si>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</si>
  <si>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</si>
  <si>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</si>
  <si>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</si>
  <si>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</si>
  <si>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</si>
  <si>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</si>
  <si>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</si>
  <si>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</si>
  <si>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</si>
  <si>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</si>
  <si>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</si>
  <si>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</si>
  <si>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</si>
  <si>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</si>
  <si>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</si>
  <si>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</si>
  <si>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</si>
  <si>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</si>
  <si>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</si>
  <si>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</si>
  <si>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</si>
  <si>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</si>
  <si>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</si>
  <si>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</si>
  <si>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</si>
  <si>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</si>
  <si>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</si>
  <si>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</si>
  <si>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</si>
  <si>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</si>
  <si>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</si>
  <si>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</si>
  <si>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</si>
  <si>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</si>
  <si>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</si>
  <si>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</si>
  <si>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</si>
  <si>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</si>
  <si>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</si>
  <si>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</si>
  <si>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</si>
  <si>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</si>
  <si>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</si>
  <si>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</si>
  <si>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</si>
  <si>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</si>
  <si>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</si>
  <si>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</si>
  <si>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</si>
  <si>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</si>
  <si>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</si>
  <si>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</si>
  <si>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</si>
  <si>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</si>
  <si>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</si>
  <si>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</si>
  <si>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</si>
  <si>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</si>
  <si>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</si>
  <si>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</si>
  <si>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</si>
  <si>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</si>
  <si>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</si>
  <si>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</si>
  <si>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</si>
  <si>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</si>
  <si>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</si>
  <si>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</si>
  <si>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</si>
  <si>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</si>
  <si>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</si>
  <si>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</si>
  <si>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</si>
  <si>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</si>
  <si>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</si>
  <si>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</si>
  <si>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</si>
  <si>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</si>
  <si>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</si>
  <si>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</si>
  <si>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</si>
  <si>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</si>
  <si>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</si>
  <si>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</si>
  <si>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</si>
  <si>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</si>
  <si>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</si>
  <si>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</si>
  <si>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</si>
  <si>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</si>
  <si>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</si>
  <si>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</si>
  <si>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</si>
  <si>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</si>
  <si>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</si>
  <si>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</si>
  <si>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</si>
  <si>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</si>
  <si>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</si>
  <si>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</si>
  <si>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</si>
  <si>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</si>
  <si>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</si>
  <si>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</si>
  <si>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</si>
  <si>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</si>
  <si>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</si>
  <si>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</si>
  <si>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</si>
  <si>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</si>
  <si>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</si>
  <si>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</si>
  <si>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</si>
  <si>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</si>
  <si>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</si>
  <si>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</si>
  <si>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</si>
  <si>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</si>
  <si>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</si>
  <si>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</si>
  <si>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</si>
  <si>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</si>
  <si>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</si>
  <si>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</si>
  <si>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</si>
  <si>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</si>
  <si>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</si>
  <si>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</si>
  <si>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</si>
  <si>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</si>
  <si>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</si>
  <si>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</si>
  <si>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</si>
  <si>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</si>
  <si>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</si>
  <si>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</si>
  <si>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</si>
  <si>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</si>
  <si>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</si>
  <si>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</si>
  <si>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</si>
  <si>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</si>
  <si>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</si>
  <si>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</si>
  <si>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</si>
  <si>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</si>
  <si>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</si>
  <si>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</si>
  <si>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</si>
  <si>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</si>
  <si>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</si>
  <si>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</si>
  <si>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</si>
  <si>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</si>
  <si>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</si>
  <si>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</si>
  <si>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</si>
  <si>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</si>
  <si>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</si>
  <si>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</si>
  <si>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</si>
  <si>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</si>
  <si>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</si>
  <si>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</si>
  <si>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</si>
  <si>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</si>
  <si>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</si>
  <si>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</si>
  <si>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</si>
  <si>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</si>
  <si>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</si>
  <si>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</si>
  <si>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</si>
  <si>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</si>
  <si>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</si>
  <si>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</si>
  <si>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</si>
  <si>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</si>
  <si>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</si>
  <si>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</si>
  <si>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</si>
  <si>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</si>
  <si>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</si>
  <si>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</si>
  <si>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</si>
  <si>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</si>
  <si>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</si>
  <si>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</si>
  <si>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</si>
  <si>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</si>
  <si>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</si>
  <si>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</si>
  <si>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</si>
  <si>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</si>
  <si>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</si>
  <si>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</si>
  <si>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</si>
  <si>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</si>
  <si>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</si>
  <si>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</si>
  <si>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</si>
  <si>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</si>
  <si>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</si>
  <si>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</si>
  <si>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</si>
  <si>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</si>
  <si>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</si>
  <si>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</si>
  <si>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</si>
  <si>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</si>
  <si>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</si>
  <si>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</si>
  <si>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</si>
  <si>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</si>
  <si>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</si>
  <si>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</si>
  <si>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</si>
  <si>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</si>
  <si>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</si>
  <si>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</si>
  <si>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</si>
  <si>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</si>
  <si>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</si>
  <si>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</si>
  <si>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</si>
  <si>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</si>
  <si>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</si>
  <si>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</si>
  <si>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</si>
  <si>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</si>
  <si>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</si>
  <si>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</si>
  <si>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</si>
  <si>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</si>
  <si>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</si>
  <si>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</si>
  <si>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</si>
  <si>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</si>
  <si>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</si>
  <si>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</si>
  <si>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</si>
  <si>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</si>
  <si>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</si>
  <si>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</si>
  <si>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</si>
  <si>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</si>
  <si>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</si>
  <si>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</si>
  <si>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</si>
  <si>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</si>
  <si>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</si>
  <si>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</si>
  <si>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</si>
  <si>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</si>
  <si>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</si>
  <si>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</si>
  <si>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</si>
  <si>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</si>
  <si>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</si>
  <si>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</si>
  <si>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</si>
  <si>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</si>
  <si>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</si>
  <si>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</si>
  <si>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</si>
  <si>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</si>
  <si>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</si>
  <si>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</si>
  <si>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</si>
  <si>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</si>
  <si>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</si>
  <si>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</si>
  <si>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</si>
  <si>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</si>
  <si>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</si>
  <si>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</si>
  <si>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</si>
  <si>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</si>
  <si>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</si>
  <si>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</si>
  <si>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</si>
  <si>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</si>
  <si>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</si>
  <si>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</si>
  <si>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</si>
  <si>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</si>
  <si>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</si>
  <si>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</si>
  <si>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</si>
  <si>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</si>
  <si>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</si>
  <si>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</si>
  <si>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</si>
  <si>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</si>
  <si>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</si>
  <si>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</si>
  <si>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</si>
  <si>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</si>
  <si>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</si>
  <si>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</si>
  <si>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</si>
  <si>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</si>
  <si>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</si>
  <si>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</si>
  <si>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</si>
  <si>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</si>
  <si>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</si>
  <si>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</si>
  <si>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</si>
  <si>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</si>
  <si>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</si>
  <si>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</si>
  <si>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</si>
  <si>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</si>
  <si>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</si>
  <si>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</si>
  <si>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</si>
  <si>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</si>
  <si>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</si>
  <si>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</si>
  <si>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</si>
  <si>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</si>
  <si>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</si>
  <si>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</si>
  <si>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</si>
  <si>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</si>
  <si>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</si>
  <si>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</si>
  <si>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</si>
  <si>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</si>
  <si>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</si>
  <si>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</si>
  <si>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</si>
  <si>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</si>
  <si>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</si>
  <si>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</si>
  <si>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</si>
  <si>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</si>
  <si>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</si>
  <si>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</si>
  <si>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</si>
  <si>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</si>
  <si>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</si>
  <si>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</si>
  <si>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</si>
  <si>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</si>
  <si>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</si>
  <si>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</si>
  <si>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</si>
  <si>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</si>
  <si>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</si>
  <si>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</si>
  <si>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</si>
  <si>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</si>
  <si>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</si>
  <si>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</si>
  <si>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</si>
  <si>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</si>
  <si>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</si>
  <si>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</si>
  <si>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</si>
  <si>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</si>
  <si>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</si>
  <si>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</si>
  <si>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</si>
  <si>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</si>
  <si>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</si>
  <si>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</si>
  <si>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</si>
  <si>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</si>
  <si>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</si>
  <si>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</si>
  <si>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</si>
  <si>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</si>
  <si>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</si>
  <si>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</si>
  <si>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</si>
  <si>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</si>
  <si>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</si>
  <si>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</si>
  <si>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</si>
  <si>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</si>
  <si>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</si>
  <si>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</si>
  <si>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</si>
  <si>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</si>
  <si>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</si>
  <si>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</si>
  <si>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</si>
  <si>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</si>
  <si>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</si>
  <si>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</si>
  <si>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</si>
  <si>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</si>
  <si>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</si>
  <si>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</si>
  <si>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</si>
  <si>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</si>
  <si>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</si>
  <si>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</si>
  <si>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</si>
  <si>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</si>
  <si>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</si>
  <si>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</si>
  <si>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</si>
  <si>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</si>
  <si>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</si>
  <si>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</si>
  <si>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</si>
  <si>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</si>
  <si>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</si>
  <si>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</si>
  <si>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</si>
  <si>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</si>
  <si>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</si>
  <si>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</si>
  <si>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</si>
  <si>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</si>
  <si>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</si>
  <si>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</si>
  <si>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</si>
  <si>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</si>
  <si>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</si>
  <si>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</si>
  <si>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</si>
  <si>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</si>
  <si>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</si>
  <si>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</si>
  <si>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</si>
  <si>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</si>
  <si>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</si>
  <si>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</si>
  <si>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</si>
  <si>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</si>
  <si>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</si>
  <si>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</si>
  <si>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</si>
  <si>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</si>
  <si>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</si>
  <si>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</si>
  <si>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</si>
  <si>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</si>
  <si>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</si>
  <si>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</si>
  <si>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</si>
  <si>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</si>
  <si>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</si>
  <si>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</si>
  <si>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</si>
  <si>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</si>
  <si>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</si>
  <si>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</si>
  <si>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</si>
  <si>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</si>
  <si>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</si>
  <si>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</si>
  <si>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</si>
  <si>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</si>
  <si>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</si>
  <si>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</si>
  <si>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</si>
  <si>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</si>
  <si>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</si>
  <si>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</si>
  <si>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</si>
  <si>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</si>
  <si>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</si>
  <si>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</si>
  <si>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</si>
  <si>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</si>
  <si>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</si>
  <si>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</si>
  <si>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</si>
  <si>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</si>
  <si>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</si>
  <si>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</si>
  <si>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</si>
  <si>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</si>
  <si>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</si>
  <si>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</si>
  <si>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</si>
  <si>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</si>
  <si>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</si>
  <si>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</si>
  <si>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</si>
  <si>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</si>
  <si>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</si>
  <si>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</si>
  <si>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</si>
  <si>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</si>
  <si>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</si>
  <si>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</si>
  <si>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</si>
  <si>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</si>
  <si>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</si>
  <si>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</si>
  <si>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</si>
  <si>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</si>
  <si>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</si>
  <si>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</si>
  <si>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</si>
  <si>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</si>
  <si>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</si>
  <si>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</si>
  <si>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</si>
  <si>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</si>
  <si>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</si>
  <si>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</si>
  <si>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</si>
  <si>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</si>
  <si>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</si>
  <si>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</si>
  <si>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</si>
  <si>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</si>
  <si>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</si>
  <si>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</si>
  <si>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</si>
  <si>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</si>
  <si>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</si>
  <si>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</si>
  <si>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</si>
  <si>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</si>
  <si>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</si>
  <si>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</si>
  <si>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</si>
  <si>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</si>
  <si>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</si>
  <si>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</si>
  <si>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</si>
  <si>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</si>
  <si>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</si>
  <si>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</si>
  <si>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</si>
  <si>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</si>
  <si>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</si>
  <si>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</si>
  <si>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</si>
  <si>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</si>
  <si>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</si>
  <si>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</si>
  <si>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</si>
  <si>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</si>
  <si>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</si>
  <si>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</si>
  <si>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</si>
  <si>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</si>
  <si>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</si>
  <si>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</si>
  <si>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</si>
  <si>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</si>
  <si>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</si>
  <si>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</si>
  <si>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</si>
  <si>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</si>
  <si>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</si>
  <si>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</si>
  <si>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</si>
  <si>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</si>
  <si>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</si>
  <si>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</si>
  <si>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</si>
  <si>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</si>
  <si>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</si>
  <si>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</si>
  <si>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</si>
  <si>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</si>
  <si>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</si>
  <si>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</si>
  <si>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</si>
  <si>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</si>
  <si>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</si>
  <si>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</si>
  <si>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</si>
  <si>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</si>
  <si>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</si>
  <si>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</si>
  <si>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</si>
  <si>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</si>
  <si>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</si>
  <si>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</si>
  <si>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</si>
  <si>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</si>
  <si>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</si>
  <si>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</si>
  <si>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</si>
  <si>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</si>
  <si>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</si>
  <si>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</si>
  <si>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</si>
  <si>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</si>
  <si>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</si>
  <si>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</si>
  <si>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</si>
  <si>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</si>
  <si>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</si>
  <si>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</si>
  <si>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</si>
  <si>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</si>
  <si>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</si>
  <si>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</si>
  <si>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</si>
  <si>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</si>
  <si>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</si>
  <si>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</si>
  <si>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</si>
  <si>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</si>
  <si>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</si>
  <si>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</si>
  <si>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</si>
  <si>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</si>
  <si>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</si>
  <si>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</si>
  <si>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</si>
  <si>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</si>
  <si>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</si>
  <si>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</si>
  <si>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</si>
  <si>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</si>
  <si>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</si>
  <si>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</si>
  <si>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</si>
  <si>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</si>
  <si>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</si>
  <si>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</si>
  <si>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</si>
  <si>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</si>
  <si>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</si>
  <si>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</si>
  <si>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</si>
  <si>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</si>
  <si>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</si>
  <si>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</si>
  <si>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</si>
  <si>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</si>
  <si>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</si>
  <si>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</si>
  <si>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</si>
  <si>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</si>
  <si>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</si>
  <si>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</si>
  <si>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</si>
  <si>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</si>
  <si>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</si>
  <si>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</si>
  <si>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</si>
  <si>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</si>
  <si>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</si>
  <si>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</si>
  <si>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</si>
  <si>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</si>
  <si>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</si>
  <si>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</si>
  <si>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</si>
  <si>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</si>
  <si>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</si>
  <si>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</si>
  <si>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</si>
  <si>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</si>
  <si>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</si>
  <si>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</si>
  <si>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</si>
  <si>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</si>
  <si>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</si>
  <si>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</si>
  <si>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</si>
  <si>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</si>
  <si>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</si>
  <si>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</si>
  <si>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</si>
  <si>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</si>
  <si>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</si>
  <si>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</si>
  <si>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</si>
  <si>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</si>
  <si>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</si>
  <si>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</si>
  <si>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</si>
  <si>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</si>
  <si>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</si>
  <si>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</si>
  <si>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</si>
  <si>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</si>
  <si>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</si>
  <si>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</si>
  <si>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</si>
  <si>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</si>
  <si>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</si>
  <si>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</si>
  <si>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</si>
  <si>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</si>
  <si>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</si>
  <si>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</si>
  <si>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</si>
  <si>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</si>
  <si>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</si>
  <si>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</si>
  <si>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</si>
  <si>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</si>
  <si>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</si>
  <si>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</si>
  <si>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</si>
  <si>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</si>
  <si>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</si>
  <si>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</si>
  <si>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</si>
  <si>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</si>
  <si>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</si>
  <si>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</si>
  <si>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</si>
  <si>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</si>
  <si>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</si>
  <si>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</si>
  <si>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</si>
  <si>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</si>
  <si>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</si>
  <si>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</si>
  <si>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</si>
  <si>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</si>
  <si>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</si>
  <si>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</si>
  <si>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</si>
  <si>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</si>
  <si>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</si>
  <si>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</si>
  <si>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</si>
  <si>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</si>
  <si>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</si>
  <si>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</si>
  <si>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</si>
  <si>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</si>
  <si>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</si>
  <si>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</si>
  <si>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</si>
  <si>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</si>
  <si>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</si>
  <si>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</si>
  <si>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</si>
  <si>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</si>
  <si>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</si>
  <si>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</si>
  <si>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</si>
  <si>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</si>
  <si>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</si>
  <si>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</si>
  <si>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</si>
  <si>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</si>
  <si>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</si>
  <si>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</si>
  <si>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</si>
  <si>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</si>
  <si>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</si>
  <si>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</si>
  <si>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</si>
  <si>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</si>
  <si>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</si>
  <si>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</si>
  <si>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</si>
  <si>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</si>
  <si>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</si>
  <si>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</si>
  <si>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</si>
  <si>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</si>
  <si>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</si>
  <si>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</si>
  <si>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</si>
  <si>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</si>
  <si>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</si>
  <si>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</si>
  <si>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</si>
  <si>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</si>
  <si>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</si>
  <si>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</si>
  <si>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</si>
  <si>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</si>
  <si>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</si>
  <si>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</si>
  <si>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</si>
  <si>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</si>
  <si>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</si>
  <si>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</si>
  <si>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</si>
  <si>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</si>
  <si>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</si>
  <si>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</si>
  <si>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</si>
  <si>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</si>
  <si>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</si>
  <si>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</si>
  <si>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</si>
  <si>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</si>
  <si>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</si>
  <si>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</si>
  <si>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</si>
  <si>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</si>
  <si>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</si>
  <si>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</si>
  <si>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</si>
  <si>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</si>
  <si>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</si>
  <si>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</si>
  <si>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</si>
  <si>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</si>
  <si>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</si>
  <si>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</si>
  <si>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</si>
  <si>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</si>
  <si>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</si>
  <si>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</si>
  <si>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</si>
  <si>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</si>
  <si>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</si>
  <si>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</si>
  <si>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</si>
  <si>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</si>
  <si>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</si>
  <si>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</si>
  <si>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</si>
  <si>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</si>
  <si>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</si>
  <si>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</si>
  <si>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</si>
  <si>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</si>
  <si>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</si>
  <si>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</si>
  <si>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</si>
  <si>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</si>
  <si>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</si>
  <si>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</si>
  <si>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</si>
  <si>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</si>
  <si>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</si>
  <si>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</si>
  <si>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</si>
  <si>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</si>
  <si>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</si>
  <si>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</si>
  <si>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</si>
  <si>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</si>
  <si>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</si>
  <si>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</si>
  <si>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</si>
  <si>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</si>
  <si>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</si>
  <si>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</si>
  <si>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</si>
  <si>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</si>
  <si>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</si>
  <si>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</si>
  <si>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</si>
  <si>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</si>
  <si>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</si>
  <si>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</si>
  <si>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</si>
  <si>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</si>
  <si>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</si>
  <si>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</si>
  <si>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</si>
  <si>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</si>
  <si>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</si>
  <si>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</si>
  <si>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</si>
  <si>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</si>
  <si>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</si>
  <si>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</si>
  <si>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</si>
  <si>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</si>
  <si>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</si>
  <si>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</si>
  <si>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</si>
  <si>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</si>
  <si>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</si>
  <si>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</si>
  <si>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</si>
  <si>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</si>
  <si>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</si>
  <si>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</si>
  <si>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</si>
  <si>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</si>
  <si>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</si>
  <si>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</si>
  <si>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</si>
  <si>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</si>
  <si>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</si>
  <si>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</si>
  <si>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</si>
  <si>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</si>
  <si>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</si>
  <si>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</si>
  <si>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</si>
  <si>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</si>
  <si>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</si>
  <si>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</si>
  <si>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</si>
  <si>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</si>
  <si>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</si>
  <si>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</si>
  <si>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</si>
  <si>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</si>
  <si>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</si>
  <si>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</si>
  <si>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</si>
  <si>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</si>
  <si>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</si>
  <si>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</si>
  <si>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</si>
  <si>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</si>
  <si>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</si>
  <si>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</si>
  <si>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</si>
  <si>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</si>
  <si>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</si>
  <si>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</si>
  <si>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</si>
  <si>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</si>
  <si>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</si>
  <si>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</si>
  <si>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</si>
  <si>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</si>
  <si>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</si>
  <si>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</si>
  <si>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</si>
  <si>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</si>
  <si>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</si>
  <si>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</si>
  <si>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</si>
  <si>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</si>
  <si>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</si>
  <si>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</si>
  <si>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</si>
  <si>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</si>
  <si>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</si>
  <si>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</si>
  <si>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</si>
  <si>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</si>
  <si>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</si>
  <si>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</si>
  <si>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</si>
  <si>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</si>
  <si>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</si>
  <si>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</si>
  <si>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</si>
  <si>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</si>
  <si>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</si>
  <si>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</si>
  <si>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</si>
  <si>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</si>
  <si>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</si>
  <si>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</si>
  <si>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</si>
  <si>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</si>
  <si>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</si>
  <si>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</si>
  <si>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</si>
  <si>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</si>
  <si>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</si>
  <si>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</si>
  <si>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</si>
  <si>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</si>
  <si>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</si>
  <si>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</si>
  <si>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</si>
  <si>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</si>
  <si>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</si>
  <si>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</si>
  <si>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</si>
  <si>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</si>
  <si>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</si>
  <si>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</si>
  <si>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</si>
  <si>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</si>
  <si>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</si>
  <si>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</si>
  <si>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</si>
  <si>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</si>
  <si>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</si>
  <si>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</si>
  <si>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</si>
  <si>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</si>
  <si>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</si>
  <si>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</si>
  <si>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</si>
  <si>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</si>
  <si>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</si>
  <si>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</si>
  <si>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</si>
  <si>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</si>
  <si>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</si>
  <si>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</si>
  <si>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</si>
  <si>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</si>
  <si>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</si>
  <si>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</si>
  <si>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</si>
  <si>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</si>
  <si>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</si>
  <si>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</si>
  <si>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</si>
  <si>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</si>
  <si>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</si>
  <si>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</si>
  <si>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</si>
  <si>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</si>
  <si>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</si>
  <si>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</si>
  <si>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</si>
  <si>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</si>
  <si>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</si>
  <si>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</si>
  <si>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</si>
  <si>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</si>
  <si>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</si>
  <si>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</si>
  <si>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</si>
  <si>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</si>
  <si>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</si>
  <si>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</si>
  <si>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</si>
  <si>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</si>
  <si>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</si>
  <si>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</si>
  <si>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</si>
  <si>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</si>
  <si>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</si>
  <si>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</si>
  <si>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</si>
  <si>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</si>
  <si>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</si>
  <si>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</si>
  <si>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</si>
  <si>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</si>
  <si>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</si>
  <si>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</si>
  <si>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</si>
  <si>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</si>
  <si>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</si>
  <si>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</si>
  <si>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</si>
  <si>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</si>
  <si>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</si>
  <si>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</si>
  <si>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</si>
  <si>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</si>
  <si>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</si>
  <si>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</si>
  <si>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</si>
  <si>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</si>
  <si>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</si>
  <si>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</si>
  <si>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</si>
  <si>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</si>
  <si>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</si>
  <si>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</si>
  <si>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</si>
  <si>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</si>
  <si>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</si>
  <si>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</si>
  <si>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</si>
  <si>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</si>
  <si>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</si>
  <si>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</si>
  <si>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</si>
  <si>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</si>
  <si>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</si>
  <si>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</si>
  <si>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</si>
  <si>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</si>
  <si>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</si>
  <si>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</si>
  <si>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</si>
  <si>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</si>
  <si>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</si>
  <si>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</si>
  <si>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</si>
  <si>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</si>
  <si>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</si>
  <si>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</si>
  <si>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</si>
  <si>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</si>
  <si>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</si>
  <si>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</si>
  <si>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</si>
  <si>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</si>
  <si>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</si>
  <si>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</si>
  <si>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</si>
  <si>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</si>
  <si>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</si>
  <si>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</si>
  <si>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</si>
  <si>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</si>
  <si>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</si>
  <si>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</si>
  <si>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</si>
  <si>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</si>
  <si>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</si>
  <si>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</si>
  <si>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</si>
  <si>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</si>
  <si>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</si>
  <si>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</si>
  <si>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</si>
  <si>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</si>
  <si>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</si>
  <si>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</si>
  <si>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</si>
  <si>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</si>
  <si>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</si>
  <si>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</si>
  <si>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</si>
  <si>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</si>
  <si>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</si>
  <si>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</si>
  <si>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</si>
  <si>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</si>
  <si>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</si>
  <si>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</si>
  <si>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</si>
  <si>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</si>
  <si>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</si>
  <si>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</si>
  <si>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</si>
  <si>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</si>
  <si>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</si>
  <si>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</si>
  <si>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</si>
  <si>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</si>
  <si>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</si>
  <si>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</si>
  <si>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</si>
  <si>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</si>
  <si>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</si>
  <si>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</si>
  <si>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</si>
  <si>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</si>
  <si>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</si>
  <si>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</si>
  <si>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</si>
  <si>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</si>
  <si>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</si>
  <si>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</si>
  <si>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</si>
  <si>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</si>
  <si>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</si>
  <si>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</si>
  <si>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</si>
  <si>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</si>
  <si>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</si>
  <si>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</si>
  <si>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</si>
  <si>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</si>
  <si>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</si>
  <si>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</si>
  <si>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</si>
  <si>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</si>
  <si>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</si>
  <si>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</si>
  <si>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</si>
  <si>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</si>
  <si>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</si>
  <si>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</si>
  <si>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</si>
  <si>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</si>
  <si>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</si>
  <si>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</si>
  <si>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</si>
  <si>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</si>
  <si>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</si>
  <si>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</si>
  <si>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</si>
  <si>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</si>
  <si>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</si>
  <si>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</si>
  <si>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</si>
  <si>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</si>
  <si>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</si>
  <si>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</si>
  <si>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</si>
  <si>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</si>
  <si>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</si>
  <si>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</si>
  <si>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</si>
  <si>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</si>
  <si>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</si>
  <si>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</si>
  <si>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</si>
  <si>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</si>
  <si>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</si>
  <si>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</si>
  <si>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</si>
  <si>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</si>
  <si>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</si>
  <si>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</si>
  <si>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</si>
  <si>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</si>
  <si>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</si>
  <si>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</si>
  <si>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</si>
  <si>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</si>
  <si>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</si>
  <si>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</si>
  <si>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</si>
  <si>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</si>
  <si>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</si>
  <si>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</si>
  <si>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</si>
  <si>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</si>
  <si>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</si>
  <si>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</si>
  <si>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</si>
  <si>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</si>
  <si>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</si>
  <si>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</si>
  <si>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</si>
  <si>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</si>
  <si>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</si>
  <si>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</si>
  <si>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</si>
  <si>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</si>
  <si>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</si>
  <si>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</si>
  <si>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</si>
  <si>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</si>
  <si>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</si>
  <si>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</si>
  <si>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</si>
  <si>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</si>
  <si>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</si>
  <si>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</si>
  <si>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</si>
  <si>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</si>
  <si>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</si>
  <si>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</si>
  <si>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</si>
  <si>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</si>
  <si>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</si>
  <si>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</si>
  <si>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</si>
  <si>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</si>
  <si>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</si>
  <si>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</si>
  <si>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</si>
  <si>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</si>
  <si>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</si>
  <si>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</si>
  <si>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</si>
  <si>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</si>
  <si>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</si>
  <si>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</si>
  <si>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</si>
  <si>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</si>
  <si>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</si>
  <si>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</si>
  <si>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</si>
  <si>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</si>
  <si>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</si>
  <si>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</si>
  <si>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</si>
  <si>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</si>
  <si>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</si>
  <si>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</si>
  <si>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</si>
  <si>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</si>
  <si>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</si>
  <si>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</si>
  <si>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</si>
  <si>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</si>
  <si>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</si>
  <si>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</si>
  <si>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</si>
  <si>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</si>
  <si>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</si>
  <si>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</si>
  <si>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</si>
  <si>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</si>
  <si>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</si>
  <si>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</si>
  <si>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</si>
  <si>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</si>
  <si>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</si>
  <si>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</si>
  <si>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</si>
  <si>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</si>
  <si>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</si>
  <si>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</si>
  <si>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</si>
  <si>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</si>
  <si>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</si>
  <si>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</si>
  <si>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</si>
  <si>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</si>
  <si>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</si>
  <si>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</si>
  <si>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</si>
  <si>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</si>
  <si>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</si>
  <si>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</si>
  <si>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</si>
  <si>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</si>
  <si>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</si>
  <si>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</si>
  <si>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</si>
  <si>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</si>
  <si>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</si>
  <si>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</si>
  <si>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</si>
  <si>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</si>
  <si>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</si>
  <si>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</si>
  <si>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</si>
  <si>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</si>
  <si>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</si>
  <si>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</si>
  <si>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</si>
  <si>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</si>
  <si>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</si>
  <si>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</si>
  <si>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</si>
  <si>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</si>
  <si>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</si>
  <si>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</si>
  <si>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</si>
  <si>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</si>
  <si>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</si>
  <si>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</si>
  <si>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</si>
  <si>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</si>
  <si>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</si>
  <si>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</si>
  <si>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</si>
  <si>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</si>
  <si>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</si>
  <si>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</si>
  <si>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</si>
  <si>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</si>
  <si>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</si>
  <si>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</si>
  <si>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</si>
  <si>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</si>
  <si>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</si>
  <si>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</si>
  <si>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</si>
  <si>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</si>
  <si>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</si>
  <si>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</si>
  <si>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</si>
  <si>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</si>
  <si>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</si>
  <si>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</si>
  <si>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</si>
  <si>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</si>
  <si>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</si>
  <si>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</si>
  <si>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</si>
  <si>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</si>
  <si>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</si>
  <si>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</si>
  <si>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</si>
  <si>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</si>
  <si>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</si>
  <si>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</si>
  <si>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</si>
  <si>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</si>
  <si>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</si>
  <si>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</si>
  <si>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</si>
  <si>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</si>
  <si>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</si>
  <si>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</si>
  <si>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</si>
  <si>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</si>
  <si>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</si>
  <si>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</si>
  <si>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</si>
  <si>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</si>
  <si>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</si>
  <si>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</si>
  <si>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</si>
  <si>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</si>
  <si>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</si>
  <si>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</si>
  <si>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</si>
  <si>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</si>
  <si>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</si>
  <si>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</si>
  <si>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</si>
  <si>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</si>
  <si>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</si>
  <si>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</si>
  <si>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</si>
  <si>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</si>
  <si>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</si>
  <si>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</si>
  <si>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</si>
  <si>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</si>
  <si>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</si>
  <si>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</si>
  <si>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</si>
  <si>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</si>
  <si>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</si>
  <si>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</si>
  <si>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</si>
  <si>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</si>
  <si>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</si>
  <si>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</si>
  <si>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</si>
  <si>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</si>
  <si>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</si>
  <si>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</si>
  <si>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</si>
  <si>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</si>
  <si>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</si>
  <si>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</si>
  <si>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</si>
  <si>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</si>
  <si>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</si>
  <si>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</si>
  <si>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</si>
  <si>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</si>
  <si>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</si>
  <si>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</si>
  <si>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</si>
  <si>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</si>
  <si>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</si>
  <si>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</si>
  <si>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</si>
  <si>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</si>
  <si>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</si>
  <si>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</si>
  <si>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</si>
  <si>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</si>
  <si>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</si>
  <si>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</si>
  <si>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</si>
  <si>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</si>
  <si>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</si>
  <si>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</si>
  <si>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</si>
  <si>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</si>
  <si>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</si>
  <si>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</si>
  <si>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</si>
  <si>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</si>
  <si>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</si>
  <si>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</si>
  <si>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</si>
  <si>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</si>
  <si>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</si>
  <si>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</si>
  <si>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</si>
  <si>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</si>
  <si>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</si>
  <si>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</si>
  <si>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</si>
  <si>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</si>
  <si>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</si>
  <si>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</si>
  <si>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</si>
  <si>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</si>
  <si>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</si>
  <si>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</si>
  <si>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</si>
  <si>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</si>
  <si>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</si>
  <si>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</si>
  <si>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</si>
  <si>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</si>
  <si>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</si>
  <si>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</si>
  <si>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</si>
  <si>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</si>
  <si>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</si>
  <si>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</si>
  <si>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</si>
  <si>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</si>
  <si>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</si>
  <si>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</si>
  <si>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</si>
  <si>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</si>
  <si>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</si>
  <si>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</si>
  <si>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</si>
  <si>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</si>
  <si>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</si>
  <si>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</si>
  <si>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</si>
  <si>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</si>
  <si>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</si>
  <si>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</si>
  <si>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</si>
  <si>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</si>
  <si>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</si>
  <si>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</si>
  <si>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</si>
  <si>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</si>
  <si>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</si>
  <si>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</si>
  <si>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</si>
  <si>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</si>
  <si>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</si>
  <si>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</si>
  <si>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</si>
  <si>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</si>
  <si>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</si>
  <si>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</si>
  <si>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</si>
  <si>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</si>
  <si>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</si>
  <si>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</si>
  <si>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</si>
  <si>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</si>
  <si>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</si>
  <si>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</si>
  <si>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</si>
  <si>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</si>
  <si>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</si>
  <si>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</si>
  <si>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</si>
  <si>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</si>
  <si>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</si>
  <si>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</si>
  <si>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</si>
  <si>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</si>
  <si>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</si>
  <si>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</si>
  <si>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</si>
  <si>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</si>
  <si>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</si>
  <si>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</si>
  <si>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</si>
  <si>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</si>
  <si>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</si>
  <si>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</si>
  <si>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</si>
  <si>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</si>
  <si>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</si>
  <si>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</si>
  <si>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</si>
  <si>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</si>
  <si>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</si>
  <si>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</si>
  <si>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</si>
  <si>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</si>
  <si>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</si>
  <si>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</si>
  <si>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</si>
  <si>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</si>
  <si>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</si>
  <si>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</si>
  <si>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</si>
  <si>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</si>
  <si>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</si>
  <si>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</si>
  <si>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</si>
  <si>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</si>
  <si>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</si>
  <si>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</si>
  <si>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</si>
  <si>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</si>
  <si>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</si>
  <si>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</si>
  <si>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</si>
  <si>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</si>
  <si>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</si>
  <si>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</si>
  <si>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</si>
  <si>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</si>
  <si>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</si>
  <si>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</si>
  <si>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</si>
  <si>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</si>
  <si>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</si>
  <si>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</si>
  <si>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</si>
  <si>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</si>
  <si>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</si>
  <si>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</si>
  <si>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</si>
  <si>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</si>
  <si>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</si>
  <si>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</si>
  <si>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</si>
  <si>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</si>
  <si>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</si>
  <si>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</si>
  <si>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</si>
  <si>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</si>
  <si>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</si>
  <si>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</si>
  <si>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</si>
  <si>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</si>
  <si>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</si>
  <si>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</si>
  <si>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</si>
  <si>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</si>
  <si>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</si>
  <si>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</si>
  <si>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</si>
  <si>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</si>
  <si>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</si>
  <si>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</si>
  <si>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</si>
  <si>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</si>
  <si>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</si>
  <si>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</si>
  <si>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</si>
  <si>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</si>
  <si>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</si>
  <si>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</si>
  <si>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</si>
  <si>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</si>
  <si>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</si>
  <si>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</si>
  <si>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</si>
  <si>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</si>
  <si>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</si>
  <si>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</si>
  <si>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</si>
  <si>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</si>
  <si>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</si>
  <si>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</si>
  <si>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</si>
  <si>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</si>
  <si>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</si>
  <si>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</si>
  <si>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</si>
  <si>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</si>
  <si>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</si>
  <si>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</si>
  <si>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</si>
  <si>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</si>
  <si>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</si>
  <si>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</si>
  <si>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</si>
  <si>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</si>
  <si>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</si>
  <si>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</si>
  <si>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</si>
  <si>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</si>
  <si>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</si>
  <si>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</si>
  <si>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</si>
  <si>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</si>
  <si>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</si>
  <si>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</si>
  <si>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</si>
  <si>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</si>
  <si>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</si>
  <si>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</si>
  <si>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</si>
  <si>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</si>
  <si>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</si>
  <si>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</si>
  <si>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</si>
  <si>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</si>
  <si>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</si>
  <si>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</si>
  <si>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</si>
  <si>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</si>
  <si>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</si>
  <si>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</si>
  <si>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</si>
  <si>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</si>
  <si>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</si>
  <si>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</si>
  <si>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</si>
  <si>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</si>
  <si>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</si>
  <si>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</si>
  <si>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</si>
  <si>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</si>
  <si>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</si>
  <si>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</si>
  <si>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</si>
  <si>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</si>
  <si>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</si>
  <si>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</si>
  <si>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</si>
  <si>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</si>
  <si>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</si>
  <si>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</si>
  <si>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</si>
  <si>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</si>
  <si>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</si>
  <si>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</si>
  <si>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</si>
  <si>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</si>
  <si>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</si>
  <si>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</si>
  <si>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</si>
  <si>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</si>
  <si>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</si>
  <si>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</si>
  <si>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</si>
  <si>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</si>
  <si>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</si>
  <si>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</si>
  <si>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</si>
  <si>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</si>
  <si>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</si>
  <si>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</si>
  <si>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</si>
  <si>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</si>
  <si>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</si>
  <si>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</si>
  <si>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</si>
  <si>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</si>
  <si>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</si>
  <si>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</si>
  <si>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</si>
  <si>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</si>
  <si>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</si>
  <si>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</si>
  <si>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</si>
  <si>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</si>
  <si>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</si>
  <si>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</si>
  <si>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</si>
  <si>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</si>
  <si>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</si>
  <si>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</si>
  <si>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</si>
  <si>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</si>
  <si>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</si>
  <si>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</si>
  <si>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</si>
  <si>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</si>
  <si>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</si>
  <si>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</si>
  <si>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</si>
  <si>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</si>
  <si>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</si>
  <si>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</si>
  <si>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</si>
  <si>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</si>
  <si>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</si>
  <si>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</si>
  <si>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</si>
  <si>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</si>
  <si>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</si>
  <si>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</si>
  <si>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</si>
  <si>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</si>
  <si>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</si>
  <si>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</si>
  <si>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</si>
  <si>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</si>
  <si>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</si>
  <si>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</si>
  <si>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</si>
  <si>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</si>
  <si>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</si>
  <si>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</si>
  <si>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</si>
  <si>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</si>
  <si>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</si>
  <si>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</si>
  <si>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</si>
  <si>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</si>
  <si>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</si>
  <si>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</si>
  <si>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</si>
  <si>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</si>
  <si>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</si>
  <si>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</si>
  <si>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</si>
  <si>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</si>
  <si>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</si>
  <si>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</si>
  <si>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</si>
  <si>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</si>
  <si>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</si>
  <si>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</si>
  <si>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</si>
  <si>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</si>
  <si>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</si>
  <si>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</si>
  <si>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</si>
  <si>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</si>
  <si>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</si>
  <si>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</si>
  <si>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</si>
  <si>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</si>
  <si>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</si>
  <si>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</si>
  <si>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</si>
  <si>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</si>
  <si>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</si>
  <si>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</si>
  <si>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</si>
  <si>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</si>
  <si>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</si>
  <si>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</si>
  <si>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</si>
  <si>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</si>
  <si>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</si>
  <si>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</si>
  <si>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</si>
  <si>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</si>
  <si>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</si>
  <si>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</si>
  <si>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</si>
  <si>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</si>
  <si>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</si>
  <si>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</si>
  <si>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</si>
  <si>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</si>
  <si>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</si>
  <si>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</si>
  <si>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</si>
  <si>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</si>
  <si>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</si>
  <si>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</si>
  <si>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</si>
  <si>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</si>
  <si>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</si>
  <si>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</si>
  <si>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</si>
  <si>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</si>
  <si>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</si>
  <si>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</si>
  <si>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</si>
  <si>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</si>
  <si>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</si>
  <si>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</si>
  <si>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</si>
  <si>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</si>
  <si>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</si>
  <si>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</si>
  <si>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</si>
  <si>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</si>
  <si>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</si>
  <si>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</si>
  <si>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</si>
  <si>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</si>
  <si>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</si>
  <si>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</si>
  <si>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</si>
  <si>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</si>
  <si>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</si>
  <si>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</si>
  <si>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</si>
  <si>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</si>
  <si>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</si>
  <si>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</si>
  <si>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</si>
  <si>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</si>
  <si>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</si>
  <si>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</si>
  <si>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</si>
  <si>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</si>
  <si>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</si>
  <si>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</si>
  <si>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</si>
  <si>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</si>
  <si>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</si>
  <si>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</si>
  <si>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</si>
  <si>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</si>
  <si>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</si>
  <si>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</si>
  <si>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</si>
  <si>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</si>
  <si>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</si>
  <si>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</si>
  <si>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</si>
  <si>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</si>
  <si>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</si>
  <si>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</si>
  <si>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</si>
  <si>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</si>
  <si>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</si>
  <si>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</si>
  <si>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</si>
  <si>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</si>
  <si>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</si>
  <si>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</si>
  <si>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</si>
  <si>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</si>
  <si>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</si>
  <si>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</si>
  <si>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</si>
  <si>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</si>
  <si>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</si>
  <si>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</si>
  <si>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</si>
  <si>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</si>
  <si>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</si>
  <si>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</si>
  <si>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</si>
  <si>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</si>
  <si>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</si>
  <si>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</si>
  <si>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</si>
  <si>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</si>
  <si>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</si>
  <si>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</si>
  <si>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</si>
  <si>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</si>
  <si>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</si>
  <si>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</si>
  <si>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</si>
  <si>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</si>
  <si>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</si>
  <si>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</si>
  <si>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</si>
  <si>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</si>
  <si>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</si>
  <si>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</si>
  <si>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</si>
  <si>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</si>
  <si>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</si>
  <si>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</si>
  <si>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</si>
  <si>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</si>
  <si>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</si>
  <si>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</si>
  <si>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</si>
  <si>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</si>
  <si>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</si>
  <si>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</si>
  <si>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</si>
  <si>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</si>
  <si>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</si>
  <si>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</si>
  <si>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</si>
  <si>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</si>
  <si>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</si>
  <si>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</si>
  <si>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</si>
  <si>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</si>
  <si>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</si>
  <si>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</si>
  <si>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</si>
  <si>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</si>
  <si>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</si>
  <si>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</si>
  <si>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</si>
  <si>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</si>
  <si>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</si>
  <si>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</si>
  <si>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</si>
  <si>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</si>
  <si>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</si>
  <si>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</si>
  <si>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</si>
  <si>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</si>
  <si>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</si>
  <si>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</si>
  <si>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</si>
  <si>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</si>
  <si>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</si>
  <si>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</si>
  <si>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</si>
  <si>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</si>
  <si>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</si>
  <si>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</si>
  <si>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</si>
  <si>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</si>
  <si>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</si>
  <si>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</si>
  <si>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</si>
  <si>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</si>
  <si>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</si>
  <si>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</si>
  <si>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</si>
  <si>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</si>
  <si>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</si>
  <si>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</si>
  <si>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</si>
  <si>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</si>
  <si>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</si>
  <si>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</si>
  <si>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</si>
  <si>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</si>
  <si>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</si>
  <si>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</si>
  <si>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</si>
  <si>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</si>
  <si>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</si>
  <si>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</si>
  <si>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</si>
  <si>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</si>
  <si>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</si>
  <si>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</si>
  <si>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</si>
  <si>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</si>
  <si>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</si>
  <si>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</si>
  <si>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</si>
  <si>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</si>
  <si>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</si>
  <si>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</si>
  <si>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</si>
  <si>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</si>
  <si>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</si>
  <si>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</si>
  <si>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</si>
  <si>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</si>
  <si>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</si>
  <si>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</si>
  <si>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</si>
  <si>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</si>
  <si>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</si>
  <si>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</si>
  <si>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</si>
  <si>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</si>
  <si>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</si>
  <si>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</si>
  <si>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</si>
  <si>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</si>
  <si>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</si>
  <si>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</si>
  <si>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</si>
  <si>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</si>
  <si>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</si>
  <si>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</si>
  <si>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</si>
  <si>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</si>
  <si>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</si>
  <si>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</si>
  <si>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</si>
  <si>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</si>
  <si>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</si>
  <si>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</si>
  <si>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</si>
  <si>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</si>
  <si>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</si>
  <si>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</si>
  <si>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</si>
  <si>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</si>
  <si>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</si>
  <si>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</si>
  <si>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</si>
  <si>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</si>
  <si>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</si>
  <si>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</si>
  <si>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</si>
  <si>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</si>
  <si>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</si>
  <si>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</si>
  <si>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</si>
  <si>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</si>
  <si>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</si>
  <si>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</si>
  <si>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</si>
  <si>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</si>
  <si>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</si>
  <si>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</si>
  <si>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</si>
  <si>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</si>
  <si>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</si>
  <si>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</si>
  <si>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</si>
  <si>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</si>
  <si>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</si>
  <si>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</si>
  <si>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</si>
  <si>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</si>
  <si>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</si>
  <si>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</si>
  <si>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</si>
  <si>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</si>
  <si>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</si>
  <si>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</si>
  <si>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</si>
  <si>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</si>
  <si>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</si>
  <si>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</si>
  <si>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</si>
  <si>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</si>
  <si>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</si>
  <si>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</si>
  <si>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</si>
  <si>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</si>
  <si>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</si>
  <si>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</si>
  <si>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</si>
  <si>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</si>
  <si>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</si>
  <si>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</si>
  <si>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</si>
  <si>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</si>
  <si>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</si>
  <si>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</si>
  <si>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</si>
  <si>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</si>
  <si>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</si>
  <si>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</si>
  <si>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</si>
  <si>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</si>
  <si>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</si>
  <si>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</si>
  <si>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</si>
  <si>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</si>
  <si>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</si>
  <si>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</si>
  <si>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</si>
  <si>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</si>
  <si>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</si>
  <si>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</si>
  <si>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</si>
  <si>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</si>
  <si>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</si>
  <si>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</si>
  <si>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</si>
  <si>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</si>
  <si>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</si>
  <si>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</si>
  <si>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</si>
  <si>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</si>
  <si>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</si>
  <si>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</si>
  <si>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</si>
  <si>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</si>
  <si>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</si>
  <si>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</si>
  <si>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</si>
  <si>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</si>
  <si>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</si>
  <si>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</si>
  <si>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</si>
  <si>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</si>
  <si>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</si>
  <si>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</si>
  <si>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</si>
  <si>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</si>
  <si>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</si>
  <si>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</si>
  <si>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</si>
  <si>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</si>
  <si>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</si>
  <si>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</si>
  <si>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</si>
  <si>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</si>
  <si>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</si>
  <si>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</si>
  <si>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</si>
  <si>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</si>
  <si>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</si>
  <si>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</si>
  <si>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</si>
  <si>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</si>
  <si>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</si>
  <si>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</si>
  <si>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</si>
  <si>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</si>
  <si>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</si>
  <si>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</si>
  <si>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</si>
  <si>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</si>
  <si>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</si>
  <si>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</si>
  <si>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</si>
  <si>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</si>
  <si>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</si>
  <si>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</si>
  <si>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</si>
  <si>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</si>
  <si>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</si>
  <si>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</si>
  <si>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</si>
  <si>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</si>
  <si>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</si>
  <si>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</si>
  <si>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</si>
  <si>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</si>
  <si>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</si>
  <si>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</si>
  <si>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</si>
  <si>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</si>
  <si>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</si>
  <si>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</si>
  <si>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</si>
  <si>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</si>
  <si>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</si>
  <si>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</si>
  <si>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</si>
  <si>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</si>
  <si>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</si>
  <si>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</si>
  <si>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</si>
  <si>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</si>
  <si>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</si>
  <si>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</si>
  <si>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</si>
  <si>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</si>
  <si>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</si>
  <si>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</si>
  <si>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</si>
  <si>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</si>
  <si>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</si>
  <si>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</si>
  <si>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</si>
  <si>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</si>
  <si>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</si>
  <si>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</si>
  <si>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</si>
  <si>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</si>
  <si>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</si>
  <si>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</si>
  <si>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</si>
  <si>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</si>
  <si>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</si>
  <si>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</si>
  <si>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</si>
  <si>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</si>
  <si>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</si>
  <si>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</si>
  <si>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</si>
  <si>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</si>
  <si>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</si>
  <si>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</si>
  <si>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</si>
  <si>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</si>
  <si>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</si>
  <si>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</si>
  <si>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</si>
  <si>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</si>
  <si>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</si>
  <si>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</si>
  <si>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</si>
  <si>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</si>
  <si>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</si>
  <si>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</si>
  <si>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</si>
  <si>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</si>
  <si>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</si>
  <si>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</si>
  <si>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</si>
  <si>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</si>
  <si>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</si>
  <si>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</si>
  <si>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</si>
  <si>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</si>
  <si>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</si>
  <si>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</si>
  <si>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</si>
  <si>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</si>
  <si>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</si>
  <si>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</si>
  <si>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</si>
  <si>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</si>
  <si>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</si>
  <si>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</si>
  <si>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</si>
  <si>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</si>
  <si>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</si>
  <si>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</si>
  <si>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</si>
  <si>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</si>
  <si>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</si>
  <si>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</si>
  <si>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</si>
  <si>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</si>
  <si>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</si>
  <si>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</si>
  <si>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</si>
  <si>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</si>
  <si>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</si>
  <si>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</si>
  <si>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</si>
  <si>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</si>
  <si>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</si>
  <si>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</si>
  <si>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</si>
  <si>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</si>
  <si>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</si>
  <si>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</si>
  <si>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</si>
  <si>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</si>
  <si>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</si>
  <si>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</si>
  <si>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</si>
  <si>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</si>
  <si>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</si>
  <si>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</si>
  <si>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</si>
  <si>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</si>
  <si>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</si>
  <si>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</si>
  <si>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</si>
  <si>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</si>
  <si>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</si>
  <si>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</si>
  <si>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</si>
  <si>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</si>
  <si>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</si>
  <si>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</si>
  <si>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</si>
  <si>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</si>
  <si>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</si>
  <si>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</si>
  <si>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</si>
  <si>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</si>
  <si>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</si>
  <si>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</si>
  <si>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</si>
  <si>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</si>
  <si>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</si>
  <si>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</si>
  <si>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</si>
  <si>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</si>
  <si>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</si>
  <si>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</si>
  <si>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</si>
  <si>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</si>
  <si>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</si>
  <si>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</si>
  <si>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</si>
  <si>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</si>
  <si>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</si>
  <si>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</si>
  <si>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</si>
  <si>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</si>
  <si>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</si>
  <si>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</si>
  <si>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</si>
  <si>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</si>
  <si>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</si>
  <si>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</si>
  <si>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</si>
  <si>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</si>
  <si>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</si>
  <si>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</si>
  <si>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</si>
  <si>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</si>
  <si>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</si>
  <si>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</si>
  <si>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</si>
  <si>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</si>
  <si>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</si>
  <si>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</si>
  <si>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</si>
  <si>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</si>
  <si>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</si>
  <si>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</si>
  <si>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</si>
  <si>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</si>
  <si>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</si>
  <si>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</si>
  <si>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</si>
  <si>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</si>
  <si>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</si>
  <si>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</si>
  <si>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</si>
  <si>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</si>
  <si>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</si>
  <si>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</si>
  <si>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</si>
  <si>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</si>
  <si>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</si>
  <si>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</si>
  <si>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</si>
  <si>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</si>
  <si>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</si>
  <si>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</si>
  <si>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</si>
  <si>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</si>
  <si>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</si>
  <si>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</si>
  <si>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</si>
  <si>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</si>
  <si>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</si>
  <si>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</si>
  <si>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</si>
  <si>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</si>
  <si>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</si>
  <si>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</si>
  <si>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</si>
  <si>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</si>
  <si>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</si>
  <si>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</si>
  <si>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</si>
  <si>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</si>
  <si>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</si>
  <si>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</si>
  <si>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</si>
  <si>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</si>
  <si>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</si>
  <si>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</si>
  <si>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</si>
  <si>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</si>
  <si>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</si>
  <si>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</si>
  <si>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</si>
  <si>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</si>
  <si>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</si>
  <si>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</si>
  <si>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</si>
  <si>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</si>
  <si>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</si>
  <si>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</si>
  <si>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</si>
  <si>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</si>
  <si>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</si>
  <si>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</si>
  <si>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</si>
  <si>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</si>
  <si>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</si>
  <si>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</si>
  <si>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</si>
  <si>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</si>
  <si>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</si>
  <si>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</si>
  <si>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</si>
  <si>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</si>
  <si>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</si>
  <si>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</si>
  <si>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</si>
  <si>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</si>
  <si>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</si>
  <si>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</si>
  <si>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</si>
  <si>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</si>
  <si>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</si>
  <si>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</si>
  <si>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</si>
  <si>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</si>
  <si>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</si>
  <si>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</si>
  <si>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</si>
  <si>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</si>
  <si>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</si>
  <si>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</si>
  <si>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</si>
  <si>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</si>
  <si>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</si>
  <si>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</si>
  <si>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</si>
  <si>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</si>
  <si>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</si>
  <si>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</si>
  <si>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</si>
  <si>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</si>
  <si>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</si>
  <si>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</si>
  <si>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</si>
  <si>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</si>
  <si>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</si>
  <si>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</si>
  <si>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</si>
  <si>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</si>
  <si>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</si>
  <si>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</si>
  <si>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</si>
  <si>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</si>
  <si>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</si>
  <si>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</si>
  <si>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</si>
  <si>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</si>
  <si>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</si>
  <si>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</si>
  <si>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</si>
  <si>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</si>
  <si>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</si>
  <si>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</si>
  <si>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</si>
  <si>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</si>
  <si>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</si>
  <si>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</si>
  <si>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</si>
  <si>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</si>
  <si>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</si>
  <si>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</si>
  <si>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</si>
  <si>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</si>
  <si>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</si>
  <si>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</si>
  <si>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</si>
  <si>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</si>
  <si>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</si>
  <si>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</si>
  <si>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</si>
  <si>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</si>
  <si>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</si>
  <si>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</si>
  <si>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</si>
  <si>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</si>
  <si>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</si>
  <si>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</si>
  <si>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</si>
  <si>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</si>
  <si>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</si>
  <si>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</si>
  <si>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</si>
  <si>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</si>
  <si>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</si>
  <si>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</si>
  <si>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</si>
  <si>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</si>
  <si>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</si>
  <si>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</si>
  <si>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</si>
  <si>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</si>
  <si>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</si>
  <si>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</si>
  <si>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</si>
  <si>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</si>
  <si>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</si>
  <si>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</si>
  <si>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</si>
  <si>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</si>
  <si>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</si>
  <si>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</si>
  <si>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</si>
  <si>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</si>
  <si>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</si>
  <si>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</si>
  <si>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</si>
  <si>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</si>
  <si>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</si>
  <si>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</si>
  <si>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</si>
  <si>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</si>
  <si>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</si>
  <si>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</si>
  <si>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</si>
  <si>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</si>
  <si>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</si>
  <si>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</si>
  <si>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</si>
  <si>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</si>
  <si>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</si>
  <si>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</si>
  <si>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</si>
  <si>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</si>
  <si>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</si>
  <si>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</si>
  <si>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</si>
  <si>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</si>
  <si>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</si>
  <si>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</si>
  <si>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</si>
  <si>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</si>
  <si>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</si>
  <si>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</si>
  <si>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</si>
  <si>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</si>
  <si>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</si>
  <si>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</si>
  <si>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</si>
  <si>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</si>
  <si>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</si>
  <si>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</si>
  <si>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</si>
  <si>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</si>
  <si>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</si>
  <si>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</si>
  <si>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</si>
  <si>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</si>
  <si>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</si>
  <si>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</si>
  <si>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</si>
  <si>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</si>
  <si>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</si>
  <si>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</si>
  <si>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</si>
  <si>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</si>
  <si>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</si>
  <si>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</si>
  <si>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</si>
  <si>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</si>
  <si>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</si>
  <si>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</si>
  <si>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</si>
  <si>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</si>
  <si>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</si>
  <si>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</si>
  <si>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</si>
  <si>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</si>
  <si>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</si>
  <si>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</si>
  <si>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</si>
  <si>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</si>
  <si>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</si>
  <si>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</si>
  <si>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</si>
  <si>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</si>
  <si>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</si>
  <si>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</si>
  <si>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</si>
  <si>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</si>
  <si>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</si>
  <si>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</si>
  <si>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</si>
  <si>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</si>
  <si>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</si>
  <si>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</si>
  <si>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</si>
  <si>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</si>
  <si>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</si>
  <si>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</si>
  <si>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</si>
  <si>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</si>
  <si>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</si>
  <si>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</si>
  <si>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</si>
  <si>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</si>
  <si>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</si>
  <si>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</si>
  <si>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</si>
  <si>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</si>
  <si>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</si>
  <si>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</si>
  <si>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</si>
  <si>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</si>
  <si>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</si>
  <si>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</si>
  <si>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</si>
  <si>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</si>
  <si>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</si>
  <si>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</si>
  <si>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</si>
  <si>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</si>
  <si>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</si>
  <si>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</si>
  <si>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</si>
  <si>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</si>
  <si>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</si>
  <si>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</si>
  <si>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</si>
  <si>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</si>
  <si>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</si>
  <si>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</si>
  <si>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</si>
  <si>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</si>
  <si>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</si>
  <si>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</si>
  <si>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</si>
  <si>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</si>
  <si>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</si>
  <si>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</si>
  <si>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</si>
  <si>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</si>
  <si>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</si>
  <si>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</si>
  <si>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</si>
  <si>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</si>
  <si>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</si>
  <si>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</si>
  <si>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</si>
  <si>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</si>
  <si>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</si>
  <si>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</si>
  <si>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</si>
  <si>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</si>
  <si>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</si>
  <si>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</si>
  <si>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</si>
  <si>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</si>
  <si>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</si>
  <si>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</si>
  <si>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</si>
  <si>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</si>
  <si>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</si>
  <si>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</si>
  <si>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</si>
  <si>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</si>
  <si>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</si>
  <si>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</si>
  <si>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</si>
  <si>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</si>
  <si>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</si>
  <si>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</si>
  <si>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</si>
  <si>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</si>
  <si>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</si>
  <si>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</si>
  <si>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</si>
  <si>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</si>
  <si>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</si>
  <si>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</si>
  <si>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</si>
  <si>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</si>
  <si>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</si>
  <si>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</si>
  <si>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</si>
  <si>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</si>
  <si>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</si>
  <si>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</si>
  <si>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</si>
  <si>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</si>
  <si>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</si>
  <si>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</si>
  <si>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</si>
  <si>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</si>
  <si>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</si>
  <si>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</si>
  <si>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</si>
  <si>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</si>
  <si>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</si>
  <si>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</si>
  <si>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</si>
  <si>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</si>
  <si>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</si>
  <si>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</si>
  <si>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</si>
  <si>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</si>
  <si>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</si>
  <si>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</si>
  <si>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</si>
  <si>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</si>
  <si>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</si>
  <si>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</si>
  <si>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</si>
  <si>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</si>
  <si>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</si>
  <si>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</si>
  <si>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</si>
  <si>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</si>
  <si>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</si>
  <si>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</si>
  <si>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</si>
  <si>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</si>
  <si>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</si>
  <si>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</si>
  <si>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</si>
  <si>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</si>
  <si>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</si>
  <si>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</si>
  <si>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</si>
  <si>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</si>
  <si>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</si>
  <si>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</si>
  <si>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</si>
  <si>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</si>
  <si>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</si>
  <si>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</si>
  <si>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</si>
  <si>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</si>
  <si>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</si>
  <si>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</si>
  <si>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</si>
  <si>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</si>
  <si>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</si>
  <si>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</si>
  <si>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</si>
  <si>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</si>
  <si>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</si>
  <si>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</si>
  <si>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</si>
  <si>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</si>
  <si>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</si>
  <si>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</si>
  <si>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</si>
  <si>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</si>
  <si>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</si>
  <si>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</si>
  <si>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</si>
  <si>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</si>
  <si>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</si>
  <si>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</si>
  <si>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</si>
  <si>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</si>
  <si>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</si>
  <si>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</si>
  <si>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</si>
  <si>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</si>
  <si>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</si>
  <si>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</si>
  <si>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</si>
  <si>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</si>
  <si>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</si>
  <si>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</si>
  <si>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</si>
  <si>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</si>
  <si>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</si>
  <si>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</si>
  <si>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</si>
  <si>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</si>
  <si>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</si>
  <si>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</si>
  <si>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</si>
  <si>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</si>
  <si>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</si>
  <si>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</si>
  <si>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</si>
  <si>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</si>
  <si>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</si>
  <si>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</si>
  <si>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</si>
  <si>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</si>
  <si>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</si>
  <si>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</si>
  <si>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</si>
  <si>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</si>
  <si>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</si>
  <si>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</si>
  <si>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</si>
  <si>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</si>
  <si>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</si>
  <si>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</si>
  <si>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</si>
  <si>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</si>
  <si>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</si>
  <si>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</si>
  <si>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</si>
  <si>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</si>
  <si>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</si>
  <si>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</si>
  <si>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</si>
  <si>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</si>
  <si>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</si>
  <si>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</si>
  <si>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</si>
  <si>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</si>
  <si>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</si>
  <si>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</si>
  <si>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</si>
  <si>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</si>
  <si>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</si>
  <si>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</si>
  <si>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</si>
  <si>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</si>
  <si>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</si>
  <si>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</si>
  <si>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</si>
  <si>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</si>
  <si>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</si>
  <si>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</si>
  <si>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</si>
  <si>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</si>
  <si>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</si>
  <si>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</si>
  <si>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</si>
  <si>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</si>
  <si>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</si>
  <si>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</si>
  <si>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</si>
  <si>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</si>
  <si>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</si>
  <si>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</si>
  <si>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</si>
  <si>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</si>
  <si>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</si>
  <si>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</si>
  <si>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</si>
  <si>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</si>
  <si>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</si>
  <si>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</si>
  <si>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</si>
  <si>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</si>
  <si>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</si>
  <si>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</si>
  <si>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</si>
  <si>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</si>
  <si>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</si>
  <si>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</si>
  <si>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</si>
  <si>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</si>
  <si>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</si>
  <si>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</si>
  <si>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</si>
  <si>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</si>
  <si>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</si>
  <si>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</si>
  <si>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</si>
  <si>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</si>
  <si>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</si>
  <si>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</si>
  <si>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</si>
  <si>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</si>
  <si>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</si>
  <si>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</si>
  <si>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</si>
  <si>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</si>
  <si>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</si>
  <si>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</si>
  <si>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</si>
  <si>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</si>
  <si>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</si>
  <si>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</si>
  <si>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</si>
  <si>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</si>
  <si>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</si>
  <si>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</si>
  <si>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</si>
  <si>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</si>
  <si>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</si>
  <si>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</si>
  <si>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</si>
  <si>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</si>
  <si>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</si>
  <si>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</si>
  <si>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</si>
  <si>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</si>
  <si>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</si>
  <si>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</si>
  <si>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</si>
  <si>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</si>
  <si>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</si>
  <si>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</si>
  <si>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</si>
  <si>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</si>
  <si>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</si>
  <si>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</si>
  <si>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</si>
  <si>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</si>
  <si>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</si>
  <si>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</si>
  <si>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</si>
  <si>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</si>
  <si>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</si>
  <si>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</si>
  <si>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</si>
  <si>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</si>
  <si>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</si>
  <si>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</si>
  <si>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</si>
  <si>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</si>
  <si>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</si>
  <si>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</si>
  <si>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</si>
  <si>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</si>
  <si>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</si>
  <si>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</si>
  <si>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</si>
  <si>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</si>
  <si>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</si>
  <si>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</si>
  <si>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</si>
  <si>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</si>
  <si>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</si>
  <si>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</si>
  <si>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</si>
  <si>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</si>
  <si>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</si>
  <si>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</si>
  <si>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</si>
  <si>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</si>
  <si>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</si>
  <si>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</si>
  <si>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</si>
  <si>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</si>
  <si>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</si>
  <si>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</si>
  <si>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</si>
  <si>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</si>
  <si>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</si>
  <si>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</si>
  <si>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</si>
  <si>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</si>
  <si>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</si>
  <si>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</si>
  <si>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</si>
  <si>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</si>
  <si>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</si>
  <si>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</si>
  <si>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</si>
  <si>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</si>
  <si>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</si>
  <si>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</si>
  <si>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</si>
  <si>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</si>
  <si>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</si>
  <si>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</si>
  <si>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</si>
  <si>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</si>
  <si>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</si>
  <si>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</si>
  <si>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</si>
  <si>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</si>
  <si>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</si>
  <si>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</si>
  <si>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</si>
  <si>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</si>
  <si>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</si>
  <si>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</si>
  <si>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</si>
  <si>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</si>
  <si>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</si>
  <si>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</si>
  <si>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</si>
  <si>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</si>
  <si>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</si>
  <si>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</si>
  <si>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</si>
  <si>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</si>
  <si>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</si>
  <si>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</si>
  <si>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</si>
  <si>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</si>
  <si>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</si>
  <si>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</si>
  <si>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</si>
  <si>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</si>
  <si>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</si>
  <si>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</si>
  <si>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</si>
  <si>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</si>
  <si>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</si>
  <si>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</si>
  <si>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</si>
  <si>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</si>
  <si>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</si>
  <si>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</si>
  <si>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</si>
  <si>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</si>
  <si>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</si>
  <si>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</si>
  <si>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</si>
  <si>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</si>
  <si>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</si>
  <si>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</si>
  <si>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</si>
  <si>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</si>
  <si>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</si>
  <si>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</si>
  <si>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</si>
  <si>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</si>
  <si>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</si>
  <si>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</si>
  <si>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</si>
  <si>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</si>
  <si>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</si>
  <si>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</si>
  <si>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</si>
  <si>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</si>
  <si>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</si>
  <si>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</si>
  <si>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</si>
  <si>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</si>
  <si>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</si>
  <si>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</si>
  <si>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</si>
  <si>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</si>
  <si>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</si>
  <si>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</si>
  <si>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</si>
  <si>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</si>
  <si>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</si>
  <si>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</si>
  <si>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</si>
  <si>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</si>
  <si>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</si>
  <si>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</si>
  <si>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</si>
  <si>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</si>
  <si>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</si>
  <si>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</si>
  <si>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</si>
  <si>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</si>
  <si>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</si>
  <si>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</si>
  <si>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</si>
  <si>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</si>
  <si>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</si>
  <si>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</si>
  <si>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</si>
  <si>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</si>
  <si>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</si>
  <si>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</si>
  <si>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</si>
  <si>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</si>
  <si>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</si>
  <si>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</si>
  <si>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</si>
  <si>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</si>
  <si>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</si>
  <si>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</si>
  <si>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</si>
  <si>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</si>
  <si>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</si>
  <si>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</si>
  <si>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</si>
  <si>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</si>
  <si>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</si>
  <si>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</si>
  <si>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</si>
  <si>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</si>
  <si>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</si>
  <si>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</si>
  <si>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</si>
  <si>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</si>
  <si>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</si>
  <si>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</si>
  <si>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</si>
  <si>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</si>
  <si>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</si>
  <si>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</si>
  <si>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</si>
  <si>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</si>
  <si>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</si>
  <si>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</si>
  <si>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</si>
  <si>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</si>
  <si>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</si>
  <si>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</si>
  <si>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</si>
  <si>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</si>
  <si>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</si>
  <si>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</si>
  <si>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</si>
  <si>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</si>
  <si>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</si>
  <si>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</si>
  <si>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</si>
  <si>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</si>
  <si>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</si>
  <si>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</si>
  <si>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</si>
  <si>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</si>
  <si>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</si>
  <si>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</si>
  <si>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</si>
  <si>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</si>
  <si>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</si>
  <si>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</si>
  <si>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</si>
  <si>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</si>
  <si>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</si>
  <si>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</si>
  <si>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</si>
  <si>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</si>
  <si>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</si>
  <si>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</si>
  <si>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</si>
  <si>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</si>
  <si>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</si>
  <si>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</si>
  <si>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</si>
  <si>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</si>
  <si>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</si>
  <si>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</si>
  <si>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</si>
  <si>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</si>
  <si>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</si>
  <si>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</si>
  <si>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</si>
  <si>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</si>
  <si>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</si>
  <si>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</si>
  <si>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</si>
  <si>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</si>
  <si>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</si>
  <si>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</si>
  <si>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</si>
  <si>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</si>
  <si>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</si>
  <si>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</si>
  <si>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</si>
  <si>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</si>
  <si>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</si>
  <si>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</si>
  <si>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</si>
  <si>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</si>
  <si>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</si>
  <si>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</si>
  <si>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</si>
  <si>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</si>
  <si>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</si>
  <si>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</si>
  <si>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</si>
  <si>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</si>
  <si>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</si>
  <si>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</si>
  <si>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</si>
  <si>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</si>
  <si>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</si>
  <si>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</si>
  <si>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</si>
  <si>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</si>
  <si>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</si>
  <si>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</si>
  <si>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</si>
  <si>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</si>
  <si>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</si>
  <si>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</si>
  <si>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</si>
  <si>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</si>
  <si>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</si>
  <si>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</si>
  <si>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</si>
  <si>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</si>
  <si>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</si>
  <si>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</si>
  <si>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</si>
  <si>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</si>
  <si>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</si>
  <si>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</si>
  <si>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</si>
  <si>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</si>
  <si>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</si>
  <si>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</si>
  <si>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</si>
  <si>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</si>
  <si>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</si>
  <si>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</si>
  <si>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</si>
  <si>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</si>
  <si>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</si>
  <si>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</si>
  <si>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</si>
  <si>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</si>
  <si>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</si>
  <si>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</si>
  <si>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</si>
  <si>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</si>
  <si>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</si>
  <si>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</si>
  <si>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</si>
  <si>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</si>
  <si>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</si>
  <si>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</si>
  <si>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</si>
  <si>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</si>
  <si>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</si>
  <si>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</si>
  <si>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</si>
  <si>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</si>
  <si>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</si>
  <si>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</si>
  <si>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</si>
  <si>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</si>
  <si>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</si>
  <si>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</si>
  <si>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</si>
  <si>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</si>
  <si>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</si>
  <si>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</si>
  <si>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</si>
  <si>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</si>
  <si>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</si>
  <si>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</si>
  <si>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</si>
  <si>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</si>
  <si>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</si>
  <si>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</si>
  <si>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</si>
  <si>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</si>
  <si>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</si>
  <si>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</si>
  <si>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</si>
  <si>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</si>
  <si>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</si>
  <si>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</si>
  <si>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</si>
  <si>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</si>
  <si>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</si>
  <si>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</si>
  <si>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</si>
  <si>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</si>
  <si>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</si>
  <si>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</si>
  <si>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</si>
  <si>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</si>
  <si>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</si>
  <si>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</si>
  <si>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</si>
  <si>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</si>
  <si>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</si>
  <si>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</si>
  <si>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</si>
  <si>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</si>
  <si>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</si>
  <si>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</si>
  <si>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</si>
  <si>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</si>
  <si>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</si>
  <si>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</si>
  <si>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</si>
  <si>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</si>
  <si>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</si>
  <si>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</si>
  <si>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</si>
  <si>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</si>
  <si>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</si>
  <si>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</si>
  <si>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</si>
  <si>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</si>
  <si>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</si>
  <si>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</si>
  <si>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</si>
  <si>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</si>
  <si>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</si>
  <si>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</si>
  <si>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</si>
  <si>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</si>
  <si>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</si>
  <si>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</si>
  <si>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</si>
  <si>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</si>
  <si>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</si>
  <si>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</si>
  <si>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</si>
  <si>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</si>
  <si>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</si>
  <si>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</si>
  <si>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</si>
  <si>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</si>
  <si>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</si>
  <si>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</si>
  <si>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</si>
  <si>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</si>
  <si>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</si>
  <si>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</si>
  <si>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</si>
  <si>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</si>
  <si>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</si>
  <si>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</si>
  <si>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</si>
  <si>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</si>
  <si>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</si>
  <si>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</si>
  <si>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</si>
  <si>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</si>
  <si>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</si>
  <si>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</si>
  <si>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</si>
  <si>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</si>
  <si>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</si>
  <si>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</si>
  <si>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</si>
  <si>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</si>
  <si>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</si>
  <si>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</si>
  <si>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</si>
  <si>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</si>
  <si>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</si>
  <si>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</si>
  <si>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</si>
  <si>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</si>
  <si>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</si>
  <si>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</si>
  <si>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</si>
  <si>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</si>
  <si>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</si>
  <si>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</si>
  <si>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</si>
  <si>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</si>
  <si>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</si>
  <si>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</si>
  <si>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</si>
  <si>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</si>
  <si>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</si>
  <si>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</si>
  <si>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</si>
  <si>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</si>
  <si>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</si>
  <si>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</si>
  <si>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</si>
  <si>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</si>
  <si>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</si>
  <si>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</si>
  <si>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</si>
  <si>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</si>
  <si>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</si>
  <si>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</si>
  <si>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</si>
  <si>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</si>
  <si>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</si>
  <si>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</si>
  <si>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</si>
  <si>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</si>
  <si>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</si>
  <si>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</si>
  <si>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</si>
  <si>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</si>
  <si>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</si>
  <si>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</si>
  <si>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</si>
  <si>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</si>
  <si>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</si>
  <si>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</si>
  <si>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</si>
  <si>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</si>
  <si>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</si>
  <si>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</si>
  <si>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</si>
  <si>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</si>
  <si>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</si>
  <si>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</si>
  <si>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</si>
  <si>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</si>
  <si>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</si>
  <si>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</si>
  <si>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</si>
  <si>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</si>
  <si>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</si>
  <si>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</si>
  <si>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</si>
  <si>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</si>
  <si>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</si>
  <si>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</si>
  <si>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</si>
  <si>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</si>
  <si>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</si>
  <si>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</si>
  <si>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</si>
  <si>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</si>
  <si>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</si>
  <si>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</si>
  <si>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</si>
  <si>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</si>
  <si>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</si>
  <si>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</si>
  <si>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</si>
  <si>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</si>
  <si>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</si>
  <si>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</si>
  <si>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</si>
  <si>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</si>
  <si>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</si>
  <si>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</si>
  <si>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</si>
  <si>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</si>
  <si>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</si>
  <si>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</si>
  <si>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</si>
  <si>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</si>
  <si>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</si>
  <si>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</si>
  <si>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</si>
  <si>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</si>
  <si>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</si>
  <si>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</si>
  <si>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</si>
  <si>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</si>
  <si>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</si>
  <si>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</si>
  <si>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</si>
  <si>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</si>
  <si>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</si>
  <si>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</si>
  <si>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</si>
  <si>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</si>
  <si>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</si>
  <si>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</si>
  <si>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</si>
  <si>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</si>
  <si>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</si>
  <si>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</si>
  <si>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</si>
  <si>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</si>
  <si>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</si>
  <si>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</si>
  <si>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</si>
  <si>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</si>
  <si>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</si>
  <si>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</si>
  <si>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</si>
  <si>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</si>
  <si>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</si>
  <si>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</si>
  <si>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</si>
  <si>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</si>
  <si>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</si>
  <si>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</si>
  <si>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</si>
  <si>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</si>
  <si>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</si>
  <si>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</si>
  <si>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</si>
  <si>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</si>
  <si>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</si>
  <si>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</si>
  <si>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</si>
  <si>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</si>
  <si>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</si>
  <si>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</si>
  <si>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</si>
  <si>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</si>
  <si>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</si>
  <si>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</si>
  <si>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</si>
  <si>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</si>
  <si>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</si>
  <si>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</si>
  <si>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</si>
  <si>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</si>
  <si>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</si>
  <si>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</si>
  <si>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</si>
  <si>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</si>
  <si>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</si>
  <si>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</si>
  <si>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</si>
  <si>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</si>
  <si>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</si>
  <si>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</si>
  <si>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</si>
  <si>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</si>
  <si>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</si>
  <si>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</si>
  <si>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</si>
  <si>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</si>
  <si>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</si>
  <si>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</si>
  <si>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</si>
  <si>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</si>
  <si>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</si>
  <si>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</si>
  <si>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</si>
  <si>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</si>
  <si>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</si>
  <si>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</si>
  <si>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</si>
  <si>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</si>
  <si>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</si>
  <si>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</si>
  <si>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</si>
  <si>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</si>
  <si>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</si>
  <si>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</si>
  <si>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</si>
  <si>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</si>
  <si>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</si>
  <si>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</si>
  <si>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</si>
  <si>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</si>
  <si>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</si>
  <si>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</si>
  <si>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</si>
  <si>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</si>
  <si>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</si>
  <si>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</si>
  <si>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</si>
  <si>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</si>
  <si>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</si>
  <si>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</si>
  <si>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</si>
  <si>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</si>
  <si>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</si>
  <si>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</si>
  <si>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</si>
  <si>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</si>
  <si>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</si>
  <si>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</si>
  <si>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</si>
  <si>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</si>
  <si>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</si>
  <si>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</si>
  <si>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</si>
  <si>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</si>
  <si>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</si>
  <si>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</si>
  <si>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</si>
  <si>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</si>
  <si>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</si>
  <si>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</si>
  <si>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</si>
  <si>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</si>
  <si>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</si>
  <si>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</si>
  <si>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</si>
  <si>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</si>
  <si>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</si>
  <si>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</si>
  <si>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</si>
  <si>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</si>
  <si>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</si>
  <si>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</si>
  <si>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</si>
  <si>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</si>
  <si>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</si>
  <si>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</si>
  <si>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</si>
  <si>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</si>
  <si>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</si>
  <si>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</si>
  <si>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</si>
  <si>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</si>
  <si>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</si>
  <si>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</si>
  <si>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</si>
  <si>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</si>
  <si>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</si>
  <si>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</si>
  <si>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</si>
  <si>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</si>
  <si>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</si>
  <si>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</si>
  <si>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</si>
  <si>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</si>
  <si>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</si>
  <si>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</si>
  <si>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</si>
  <si>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</si>
  <si>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</si>
  <si>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</si>
  <si>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</si>
  <si>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</si>
  <si>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</si>
  <si>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</si>
  <si>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</si>
  <si>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</si>
  <si>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</si>
  <si>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</si>
  <si>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</si>
  <si>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</si>
  <si>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</si>
  <si>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</si>
  <si>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</si>
  <si>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</si>
  <si>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</si>
  <si>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</si>
  <si>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</si>
  <si>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</si>
  <si>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</si>
  <si>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</si>
  <si>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</si>
  <si>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</si>
  <si>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</si>
  <si>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</si>
  <si>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</si>
  <si>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</si>
  <si>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</si>
  <si>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</si>
  <si>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</si>
  <si>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</si>
  <si>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</si>
  <si>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</si>
  <si>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</si>
  <si>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</si>
  <si>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</si>
  <si>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</si>
  <si>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</si>
  <si>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</si>
  <si>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</si>
  <si>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</si>
  <si>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</si>
  <si>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</si>
  <si>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</si>
  <si>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</si>
  <si>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</si>
  <si>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</si>
  <si>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</si>
  <si>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</si>
  <si>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</si>
  <si>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</si>
  <si>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</si>
  <si>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</si>
  <si>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</si>
  <si>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</si>
  <si>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</si>
  <si>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</si>
  <si>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</si>
  <si>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</si>
  <si>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</si>
  <si>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</si>
  <si>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</si>
  <si>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</si>
  <si>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</si>
  <si>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</si>
  <si>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</si>
  <si>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</si>
  <si>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</si>
  <si>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</si>
  <si>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</si>
  <si>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</si>
  <si>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</si>
  <si>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</si>
  <si>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</si>
  <si>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</si>
  <si>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</si>
  <si>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</si>
  <si>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</si>
  <si>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</si>
  <si>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</si>
  <si>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</si>
  <si>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</si>
  <si>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</si>
  <si>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</si>
  <si>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</si>
  <si>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</si>
  <si>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</si>
  <si>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</si>
  <si>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</si>
  <si>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</si>
  <si>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</si>
  <si>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</si>
  <si>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</si>
  <si>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</si>
  <si>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</si>
  <si>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</si>
  <si>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</si>
  <si>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</si>
  <si>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</si>
  <si>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</si>
  <si>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</si>
  <si>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</si>
  <si>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</si>
  <si>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</si>
  <si>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</si>
  <si>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</si>
  <si>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</si>
  <si>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</si>
  <si>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</si>
  <si>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</si>
  <si>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</si>
  <si>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</si>
  <si>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</si>
  <si>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</si>
  <si>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</si>
  <si>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</si>
  <si>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</si>
  <si>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</si>
  <si>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</si>
  <si>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</si>
  <si>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</si>
  <si>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</si>
  <si>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</si>
  <si>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</si>
  <si>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</si>
  <si>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</si>
  <si>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</si>
  <si>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</si>
  <si>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</si>
  <si>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</si>
  <si>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</si>
  <si>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</si>
  <si>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</si>
  <si>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</si>
  <si>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</si>
  <si>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</si>
  <si>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</si>
  <si>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</si>
  <si>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</si>
  <si>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</si>
  <si>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</si>
  <si>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</si>
  <si>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</si>
  <si>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</si>
  <si>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</si>
  <si>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</si>
  <si>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</si>
  <si>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</si>
  <si>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</si>
  <si>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</si>
  <si>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</si>
  <si>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</si>
  <si>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</si>
  <si>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</si>
  <si>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</si>
  <si>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</si>
  <si>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</si>
  <si>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</si>
  <si>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</si>
  <si>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</si>
  <si>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</si>
  <si>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</si>
  <si>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</si>
  <si>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</si>
  <si>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</si>
  <si>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</si>
  <si>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</si>
  <si>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</si>
  <si>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</si>
  <si>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</si>
  <si>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</si>
  <si>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</si>
  <si>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</si>
  <si>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</si>
  <si>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</si>
  <si>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</si>
  <si>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</si>
  <si>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</si>
  <si>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</si>
  <si>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</si>
  <si>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</si>
  <si>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</si>
  <si>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</si>
  <si>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</si>
  <si>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</si>
  <si>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</si>
  <si>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</si>
  <si>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</si>
  <si>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</si>
  <si>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</si>
  <si>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</si>
  <si>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</si>
  <si>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</si>
  <si>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</si>
  <si>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</si>
  <si>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</si>
  <si>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</si>
  <si>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</si>
  <si>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</si>
  <si>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</si>
  <si>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</si>
  <si>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</si>
  <si>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</si>
  <si>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</si>
  <si>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</si>
  <si>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</si>
  <si>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</si>
  <si>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</si>
  <si>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</si>
  <si>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</si>
  <si>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</si>
  <si>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</si>
  <si>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</si>
  <si>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</si>
  <si>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</si>
  <si>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</si>
  <si>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</si>
  <si>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</si>
  <si>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</si>
  <si>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</si>
  <si>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</si>
  <si>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</si>
  <si>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</si>
  <si>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</si>
  <si>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</si>
  <si>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</si>
  <si>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</si>
  <si>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</si>
  <si>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</si>
  <si>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</si>
  <si>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</si>
  <si>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</si>
  <si>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</si>
  <si>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</si>
  <si>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</si>
  <si>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</si>
  <si>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</si>
  <si>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</si>
  <si>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</si>
  <si>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</si>
  <si>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</si>
  <si>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</si>
  <si>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</si>
  <si>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</si>
  <si>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</si>
  <si>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</si>
  <si>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</si>
  <si>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</si>
  <si>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</si>
  <si>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</si>
  <si>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</si>
  <si>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</si>
  <si>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</si>
  <si>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</si>
  <si>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</si>
  <si>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</si>
  <si>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</si>
  <si>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</si>
  <si>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</si>
  <si>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</si>
  <si>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</si>
  <si>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</si>
  <si>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</si>
  <si>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</si>
  <si>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</si>
  <si>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</si>
  <si>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</si>
  <si>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</si>
  <si>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</si>
  <si>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</si>
  <si>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</si>
  <si>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</si>
  <si>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</si>
  <si>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</si>
  <si>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</si>
  <si>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</si>
  <si>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</si>
  <si>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</si>
  <si>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</si>
  <si>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</si>
  <si>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</si>
  <si>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</si>
  <si>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</si>
  <si>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</si>
  <si>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</si>
  <si>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</si>
  <si>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</si>
  <si>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</si>
  <si>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</si>
  <si>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</si>
  <si>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</si>
  <si>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</si>
  <si>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</si>
  <si>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</si>
  <si>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</si>
  <si>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</si>
  <si>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</si>
  <si>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</si>
  <si>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</si>
  <si>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</si>
  <si>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</si>
  <si>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</si>
  <si>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</si>
  <si>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</si>
  <si>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</si>
  <si>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</si>
  <si>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</si>
  <si>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</si>
  <si>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</si>
  <si>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</si>
  <si>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</si>
  <si>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</si>
  <si>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</si>
  <si>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</si>
  <si>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</si>
  <si>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</si>
  <si>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</si>
  <si>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</si>
  <si>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</si>
  <si>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</si>
  <si>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</si>
  <si>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</si>
  <si>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</si>
  <si>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</si>
  <si>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</si>
  <si>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</si>
  <si>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</si>
  <si>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</si>
  <si>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</si>
  <si>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</si>
  <si>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</si>
  <si>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</si>
  <si>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</si>
  <si>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</si>
  <si>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</si>
  <si>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</si>
  <si>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</si>
  <si>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</si>
  <si>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</si>
  <si>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</si>
  <si>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</si>
  <si>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</si>
  <si>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</si>
  <si>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</si>
  <si>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</si>
  <si>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</si>
  <si>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</si>
  <si>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</si>
  <si>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</si>
  <si>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</si>
  <si>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</si>
  <si>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</si>
  <si>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</si>
  <si>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</si>
  <si>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</si>
  <si>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</si>
  <si>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</si>
  <si>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</si>
  <si>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</si>
  <si>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</si>
  <si>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</si>
  <si>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</si>
  <si>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</si>
  <si>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</si>
  <si>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</si>
  <si>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</si>
  <si>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</si>
  <si>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</si>
  <si>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</si>
  <si>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</si>
  <si>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</si>
  <si>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</si>
  <si>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</si>
  <si>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</si>
  <si>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</si>
  <si>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</si>
  <si>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</si>
  <si>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</si>
  <si>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</si>
  <si>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</si>
  <si>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</si>
  <si>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</si>
  <si>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</si>
  <si>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</si>
  <si>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</si>
  <si>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</si>
  <si>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</si>
  <si>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</si>
  <si>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</si>
  <si>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</si>
  <si>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</si>
  <si>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</si>
  <si>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</si>
  <si>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</si>
  <si>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</si>
  <si>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</si>
  <si>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</si>
  <si>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</si>
  <si>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</si>
  <si>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</si>
  <si>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</si>
  <si>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</si>
  <si>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</si>
  <si>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</si>
  <si>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</si>
  <si>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</si>
  <si>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</si>
  <si>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</si>
  <si>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</si>
  <si>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</si>
  <si>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</si>
  <si>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</si>
  <si>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</si>
  <si>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</si>
  <si>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</si>
  <si>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</si>
  <si>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</si>
  <si>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</si>
  <si>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</si>
  <si>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</si>
  <si>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</si>
  <si>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</si>
  <si>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</si>
  <si>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</si>
  <si>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</si>
  <si>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</si>
  <si>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</si>
  <si>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</si>
  <si>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</si>
  <si>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</si>
  <si>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</si>
  <si>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</si>
  <si>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</si>
  <si>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</si>
  <si>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</si>
  <si>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</si>
  <si>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</si>
  <si>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</si>
  <si>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</si>
  <si>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</si>
  <si>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</si>
  <si>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</si>
  <si>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</si>
  <si>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</si>
  <si>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</si>
  <si>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</si>
  <si>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</si>
  <si>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</si>
  <si>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</si>
  <si>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</si>
  <si>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</si>
  <si>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</si>
  <si>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</si>
  <si>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</si>
  <si>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</si>
  <si>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</si>
  <si>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</si>
  <si>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</si>
  <si>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</si>
  <si>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</si>
  <si>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</si>
  <si>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</si>
  <si>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</si>
  <si>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</si>
  <si>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</si>
  <si>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</si>
  <si>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</si>
  <si>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</si>
  <si>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</si>
  <si>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</si>
  <si>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</si>
  <si>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</si>
  <si>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</si>
  <si>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</si>
  <si>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</si>
  <si>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</si>
  <si>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</si>
  <si>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</si>
  <si>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</si>
  <si>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</si>
  <si>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</si>
  <si>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</si>
  <si>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</si>
  <si>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</si>
  <si>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</si>
  <si>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</si>
  <si>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</si>
  <si>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</si>
  <si>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</si>
  <si>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</si>
  <si>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</si>
  <si>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</si>
  <si>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</si>
  <si>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</si>
  <si>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</si>
  <si>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</si>
  <si>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</si>
  <si>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</si>
  <si>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</si>
  <si>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</si>
  <si>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</si>
  <si>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</si>
  <si>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</si>
  <si>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</si>
  <si>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</si>
  <si>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</si>
  <si>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</si>
  <si>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</si>
  <si>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</si>
  <si>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</si>
  <si>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</si>
  <si>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</si>
  <si>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</si>
  <si>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</si>
  <si>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</si>
  <si>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</si>
  <si>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</si>
  <si>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</si>
  <si>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</si>
  <si>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</si>
  <si>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</si>
  <si>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</si>
  <si>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</si>
  <si>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</si>
  <si>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</si>
  <si>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</si>
  <si>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</si>
  <si>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</si>
  <si>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</si>
  <si>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</si>
  <si>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</si>
  <si>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</si>
  <si>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</si>
  <si>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</si>
  <si>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</si>
  <si>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</si>
  <si>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</si>
  <si>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</si>
  <si>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</si>
  <si>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</si>
  <si>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</si>
  <si>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</si>
  <si>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</si>
  <si>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</si>
  <si>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</si>
  <si>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</si>
  <si>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</si>
  <si>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</si>
  <si>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</si>
  <si>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</si>
  <si>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</si>
  <si>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</si>
  <si>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</si>
  <si>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</si>
  <si>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</si>
  <si>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</si>
  <si>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</si>
  <si>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</si>
  <si>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</si>
  <si>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</si>
  <si>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</si>
  <si>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</si>
  <si>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</si>
  <si>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</si>
  <si>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</si>
  <si>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</si>
  <si>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</si>
  <si>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</si>
  <si>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</si>
  <si>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</si>
  <si>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</si>
  <si>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</si>
  <si>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</si>
  <si>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</si>
  <si>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</si>
  <si>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</si>
  <si>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</si>
  <si>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</si>
  <si>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</si>
  <si>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</si>
  <si>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</si>
  <si>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</si>
  <si>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</si>
  <si>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</si>
  <si>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</si>
  <si>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</si>
  <si>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</si>
  <si>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</si>
  <si>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</si>
  <si>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</si>
  <si>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</si>
  <si>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</si>
  <si>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</si>
  <si>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</si>
  <si>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</si>
  <si>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</si>
  <si>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</si>
  <si>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</si>
  <si>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</si>
  <si>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</si>
  <si>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</si>
  <si>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</si>
  <si>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</si>
  <si>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</si>
  <si>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</si>
  <si>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</si>
  <si>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</si>
  <si>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</si>
  <si>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</si>
  <si>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</si>
  <si>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</si>
  <si>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</si>
  <si>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</si>
  <si>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</si>
  <si>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</si>
  <si>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</si>
  <si>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</si>
  <si>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</si>
  <si>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</si>
  <si>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</si>
  <si>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</si>
  <si>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</si>
  <si>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</si>
  <si>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</si>
  <si>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</si>
  <si>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</si>
  <si>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</si>
  <si>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</si>
  <si>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</si>
  <si>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</si>
  <si>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</si>
  <si>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</si>
  <si>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</si>
  <si>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</si>
  <si>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</si>
  <si>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</si>
  <si>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</si>
  <si>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</si>
  <si>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</si>
  <si>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</si>
  <si>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</si>
  <si>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</si>
  <si>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</si>
  <si>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</si>
  <si>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</si>
  <si>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</si>
  <si>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</si>
  <si>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</si>
  <si>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</si>
  <si>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</si>
  <si>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</si>
  <si>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</si>
  <si>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</si>
  <si>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</si>
  <si>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</si>
  <si>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</si>
  <si>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</si>
  <si>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</si>
  <si>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</si>
  <si>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</si>
  <si>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</si>
  <si>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</si>
  <si>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</si>
  <si>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</si>
  <si>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</si>
  <si>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</si>
  <si>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</si>
  <si>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</si>
  <si>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</si>
  <si>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</si>
  <si>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</si>
  <si>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</si>
  <si>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</si>
  <si>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</si>
  <si>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</si>
  <si>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</si>
  <si>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</si>
  <si>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</si>
  <si>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</si>
  <si>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</si>
  <si>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</si>
  <si>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</si>
  <si>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</si>
  <si>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</si>
  <si>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</si>
  <si>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</si>
  <si>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</si>
  <si>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</si>
  <si>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</si>
  <si>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</si>
  <si>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</si>
  <si>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</si>
  <si>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</si>
  <si>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</si>
  <si>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</si>
  <si>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</si>
  <si>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</si>
  <si>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</si>
  <si>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</si>
  <si>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</si>
  <si>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</si>
  <si>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</si>
  <si>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</si>
  <si>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</si>
  <si>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</si>
  <si>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</si>
  <si>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</si>
  <si>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</si>
  <si>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</si>
  <si>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</si>
  <si>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</si>
  <si>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</si>
  <si>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</si>
  <si>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</si>
  <si>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</si>
  <si>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</si>
  <si>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</si>
  <si>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</si>
  <si>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</si>
  <si>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</si>
  <si>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</si>
  <si>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</si>
  <si>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</si>
  <si>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</si>
  <si>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</si>
  <si>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</si>
  <si>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</si>
  <si>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</si>
  <si>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</si>
  <si>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</si>
  <si>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</si>
  <si>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</si>
  <si>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</si>
  <si>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</si>
  <si>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</si>
  <si>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</si>
  <si>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</si>
  <si>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</si>
  <si>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</si>
  <si>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</si>
  <si>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</si>
  <si>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</si>
  <si>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</si>
  <si>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</si>
  <si>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</si>
  <si>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</si>
  <si>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</si>
  <si>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</si>
  <si>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</si>
  <si>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</si>
  <si>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</si>
  <si>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</si>
  <si>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</si>
  <si>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</si>
  <si>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</si>
  <si>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</si>
  <si>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</si>
  <si>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</si>
  <si>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</si>
  <si>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</si>
  <si>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</si>
  <si>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</si>
  <si>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</si>
  <si>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</si>
  <si>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</si>
  <si>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</si>
  <si>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</si>
  <si>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</si>
  <si>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</si>
  <si>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</si>
  <si>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</si>
  <si>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</si>
  <si>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</si>
  <si>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</si>
  <si>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</si>
  <si>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</si>
  <si>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</si>
  <si>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</si>
  <si>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</si>
  <si>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</si>
  <si>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</si>
  <si>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</si>
  <si>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</si>
  <si>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</si>
  <si>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</si>
  <si>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</si>
  <si>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</si>
  <si>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</si>
  <si>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</si>
  <si>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</si>
  <si>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</si>
  <si>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</si>
  <si>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</si>
  <si>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</si>
  <si>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</si>
  <si>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</si>
  <si>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</si>
  <si>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</si>
  <si>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</si>
  <si>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</si>
  <si>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</si>
  <si>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</si>
  <si>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</si>
  <si>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</si>
  <si>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</si>
  <si>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</si>
  <si>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</si>
  <si>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</si>
  <si>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</si>
  <si>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</si>
  <si>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</si>
  <si>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</si>
  <si>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</si>
  <si>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</si>
  <si>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</si>
  <si>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</si>
  <si>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</si>
  <si>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</si>
  <si>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</si>
  <si>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</si>
  <si>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</si>
  <si>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</si>
  <si>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</si>
  <si>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</si>
  <si>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</si>
  <si>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</si>
  <si>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</si>
  <si>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</si>
  <si>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</si>
  <si>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</si>
  <si>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</si>
  <si>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</si>
  <si>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</si>
  <si>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</si>
  <si>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</si>
  <si>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</si>
  <si>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</si>
  <si>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</si>
  <si>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</si>
  <si>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</si>
  <si>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</si>
  <si>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</si>
  <si>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</si>
  <si>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</si>
  <si>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</si>
  <si>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</si>
  <si>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</si>
  <si>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</si>
  <si>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</si>
  <si>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</si>
  <si>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</si>
  <si>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</si>
  <si>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</si>
  <si>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</si>
  <si>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</si>
  <si>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</si>
  <si>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</si>
  <si>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</si>
  <si>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</si>
  <si>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</si>
  <si>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</si>
  <si>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</si>
  <si>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</si>
  <si>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</si>
  <si>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</si>
  <si>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</si>
  <si>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</si>
  <si>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</si>
  <si>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</si>
  <si>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</si>
  <si>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</si>
  <si>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</si>
  <si>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</si>
  <si>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</si>
  <si>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</si>
  <si>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</si>
  <si>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</si>
  <si>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</si>
  <si>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</si>
  <si>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</si>
  <si>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</si>
  <si>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</si>
  <si>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</si>
  <si>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</si>
  <si>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</si>
  <si>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</si>
  <si>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</si>
  <si>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</si>
  <si>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</si>
  <si>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</si>
  <si>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</si>
  <si>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</si>
  <si>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</si>
  <si>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</si>
  <si>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</si>
  <si>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</si>
  <si>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</si>
  <si>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</si>
  <si>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</si>
  <si>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</si>
  <si>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</si>
  <si>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</si>
  <si>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</si>
  <si>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</si>
  <si>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</si>
  <si>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</si>
  <si>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</si>
  <si>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</si>
  <si>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</si>
  <si>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</si>
  <si>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</si>
  <si>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</si>
  <si>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</si>
  <si>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</si>
  <si>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</si>
  <si>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</si>
  <si>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</si>
  <si>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</si>
  <si>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</si>
  <si>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</si>
  <si>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</si>
  <si>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</si>
  <si>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</si>
  <si>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</si>
  <si>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</si>
  <si>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</si>
  <si>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</si>
  <si>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</si>
  <si>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</si>
  <si>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</si>
  <si>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</si>
  <si>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</si>
  <si>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</si>
  <si>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</si>
  <si>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</si>
  <si>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</si>
  <si>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</si>
  <si>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</si>
  <si>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</si>
  <si>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</si>
  <si>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</si>
  <si>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</si>
  <si>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</si>
  <si>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</si>
  <si>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</si>
  <si>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</si>
  <si>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</si>
  <si>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</si>
  <si>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</si>
  <si>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</si>
  <si>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</si>
  <si>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</si>
  <si>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</si>
  <si>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</si>
  <si>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</si>
  <si>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</si>
  <si>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</si>
  <si>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</si>
  <si>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</si>
  <si>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</si>
  <si>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</si>
  <si>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</si>
  <si>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</si>
  <si>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</si>
  <si>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</si>
  <si>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</si>
  <si>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</si>
  <si>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</si>
  <si>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</si>
  <si>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</si>
  <si>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</si>
  <si>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</si>
  <si>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</si>
  <si>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</si>
  <si>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</si>
  <si>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</si>
  <si>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</si>
  <si>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</si>
  <si>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</si>
  <si>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</si>
  <si>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</si>
  <si>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</si>
  <si>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</si>
  <si>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</si>
  <si>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</si>
  <si>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</si>
  <si>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</si>
  <si>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</si>
  <si>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</si>
  <si>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</si>
  <si>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</si>
  <si>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</si>
  <si>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</si>
  <si>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</si>
  <si>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</si>
  <si>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</si>
  <si>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</si>
  <si>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</si>
  <si>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</si>
  <si>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</si>
  <si>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</si>
  <si>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</si>
  <si>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</si>
  <si>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</si>
  <si>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</si>
  <si>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</si>
  <si>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</si>
  <si>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</si>
  <si>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</si>
  <si>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</si>
  <si>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</si>
  <si>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</si>
  <si>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</si>
  <si>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</si>
  <si>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</si>
  <si>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</si>
  <si>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</si>
  <si>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</si>
  <si>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</si>
  <si>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</si>
  <si>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</si>
  <si>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</si>
  <si>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</si>
  <si>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</si>
  <si>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</si>
  <si>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</si>
  <si>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</si>
  <si>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</si>
  <si>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</si>
  <si>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</si>
  <si>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</si>
  <si>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</si>
  <si>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</si>
  <si>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</si>
  <si>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</si>
  <si>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</si>
  <si>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</si>
  <si>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</si>
  <si>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</si>
  <si>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</si>
  <si>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</si>
  <si>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</si>
  <si>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</si>
  <si>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</si>
  <si>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</si>
  <si>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</si>
  <si>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</si>
  <si>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</si>
  <si>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</si>
  <si>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</si>
  <si>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</si>
  <si>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</si>
  <si>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</si>
  <si>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</si>
  <si>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</si>
  <si>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</si>
  <si>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</si>
  <si>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</si>
  <si>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</si>
  <si>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</si>
  <si>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</si>
  <si>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</si>
  <si>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</si>
  <si>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</si>
  <si>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</si>
  <si>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</si>
  <si>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</si>
  <si>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</si>
  <si>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</si>
  <si>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</si>
  <si>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</si>
  <si>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</si>
  <si>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</si>
  <si>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</si>
  <si>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</si>
  <si>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</si>
  <si>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</si>
  <si>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</si>
  <si>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</si>
  <si>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</si>
  <si>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</si>
  <si>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</si>
  <si>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</si>
  <si>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</si>
  <si>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</si>
  <si>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</si>
  <si>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</si>
  <si>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</si>
  <si>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</si>
  <si>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</si>
  <si>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</si>
  <si>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</si>
  <si>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</si>
  <si>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</si>
  <si>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</si>
  <si>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</si>
  <si>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</si>
  <si>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</si>
  <si>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</si>
  <si>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</si>
  <si>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</si>
  <si>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</si>
  <si>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</si>
  <si>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</si>
  <si>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</si>
  <si>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</si>
  <si>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</si>
  <si>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</si>
  <si>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</si>
  <si>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</si>
  <si>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</si>
  <si>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</si>
  <si>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</si>
  <si>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</si>
  <si>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</si>
  <si>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</si>
  <si>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</si>
  <si>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</si>
  <si>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</si>
  <si>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</si>
  <si>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</si>
  <si>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</si>
  <si>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</si>
  <si>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</si>
  <si>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</si>
  <si>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</si>
  <si>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</si>
  <si>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</si>
  <si>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</si>
  <si>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</si>
  <si>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</si>
  <si>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</si>
  <si>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</si>
  <si>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</si>
  <si>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</si>
  <si>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</si>
  <si>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</si>
  <si>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</si>
  <si>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</si>
  <si>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</si>
  <si>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</si>
  <si>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</si>
  <si>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</si>
  <si>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</si>
  <si>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</si>
  <si>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</si>
  <si>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</si>
  <si>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</si>
  <si>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</si>
  <si>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</si>
  <si>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</si>
  <si>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</si>
  <si>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</si>
  <si>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</si>
  <si>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</si>
  <si>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</si>
  <si>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</si>
  <si>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</si>
  <si>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</si>
  <si>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</si>
  <si>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</si>
  <si>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</si>
  <si>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</si>
  <si>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</si>
  <si>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</si>
  <si>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</si>
  <si>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</si>
  <si>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</si>
  <si>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</si>
  <si>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</si>
  <si>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</si>
  <si>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</si>
  <si>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</si>
  <si>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</si>
  <si>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</si>
  <si>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</si>
  <si>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</si>
  <si>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</si>
  <si>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</si>
  <si>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</si>
  <si>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</si>
  <si>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</si>
  <si>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</si>
  <si>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</si>
  <si>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</si>
  <si>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</si>
  <si>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</si>
  <si>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</si>
  <si>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</si>
  <si>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</si>
  <si>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</si>
  <si>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</si>
  <si>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</si>
  <si>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</si>
  <si>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</si>
  <si>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</si>
  <si>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</si>
  <si>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</si>
  <si>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</si>
  <si>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</si>
  <si>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</si>
  <si>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</si>
  <si>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</si>
  <si>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</si>
  <si>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</si>
  <si>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</si>
  <si>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</si>
  <si>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</si>
  <si>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</si>
  <si>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</si>
  <si>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</si>
  <si>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</si>
  <si>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</si>
  <si>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</si>
  <si>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</si>
  <si>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</si>
  <si>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</si>
  <si>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</si>
  <si>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</si>
  <si>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</si>
  <si>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</si>
  <si>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</si>
  <si>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</si>
  <si>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</si>
  <si>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</si>
  <si>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</si>
  <si>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</si>
  <si>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</si>
  <si>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</si>
  <si>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</si>
  <si>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</si>
  <si>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</si>
  <si>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</si>
  <si>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</si>
  <si>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</si>
  <si>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</si>
  <si>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</si>
  <si>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</si>
  <si>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</si>
  <si>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</si>
  <si>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</si>
  <si>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</si>
  <si>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</si>
  <si>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</si>
  <si>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</si>
  <si>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</si>
  <si>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</si>
  <si>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</si>
  <si>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</si>
  <si>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</si>
  <si>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</si>
  <si>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</si>
  <si>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</si>
  <si>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</si>
  <si>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</si>
  <si>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</si>
  <si>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</si>
  <si>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</si>
  <si>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</si>
  <si>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</si>
  <si>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</si>
  <si>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</si>
  <si>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</si>
  <si>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</si>
  <si>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</si>
  <si>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</si>
  <si>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</si>
  <si>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</si>
  <si>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</si>
  <si>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</si>
  <si>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</si>
  <si>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</si>
  <si>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</si>
  <si>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</si>
  <si>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</si>
  <si>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</si>
  <si>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</si>
  <si>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</si>
  <si>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</si>
  <si>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</si>
  <si>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</si>
  <si>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</si>
  <si>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</si>
  <si>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</si>
  <si>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</si>
  <si>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</si>
  <si>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</si>
  <si>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</si>
  <si>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</si>
  <si>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</si>
  <si>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</si>
  <si>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</si>
  <si>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</si>
  <si>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</si>
  <si>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</si>
  <si>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</si>
  <si>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</si>
  <si>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</si>
  <si>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</si>
  <si>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</si>
  <si>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</si>
  <si>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</si>
  <si>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</si>
  <si>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</si>
  <si>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</si>
  <si>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</si>
  <si>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</si>
  <si>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</si>
  <si>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</si>
  <si>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</si>
  <si>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</si>
  <si>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</si>
  <si>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</si>
  <si>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</si>
  <si>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</si>
  <si>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</si>
  <si>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</si>
  <si>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</si>
  <si>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</si>
  <si>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</si>
  <si>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</si>
  <si>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</si>
  <si>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</si>
  <si>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</si>
  <si>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</si>
  <si>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</si>
  <si>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</si>
  <si>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</si>
  <si>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</si>
  <si>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</si>
  <si>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</si>
  <si>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</si>
  <si>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</si>
  <si>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</si>
  <si>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</si>
  <si>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</si>
  <si>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</si>
  <si>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</si>
  <si>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</si>
  <si>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</si>
  <si>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</si>
  <si>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</si>
  <si>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</si>
  <si>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</si>
  <si>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</si>
  <si>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</si>
  <si>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</si>
  <si>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</si>
  <si>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</si>
  <si>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</si>
  <si>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</si>
  <si>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</si>
  <si>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</si>
  <si>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</si>
  <si>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</si>
  <si>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</si>
  <si>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</si>
  <si>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</si>
  <si>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</si>
  <si>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</si>
  <si>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</si>
  <si>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</si>
  <si>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</si>
  <si>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</si>
  <si>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</si>
  <si>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</si>
  <si>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</si>
  <si>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</si>
  <si>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</si>
  <si>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</si>
  <si>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</si>
  <si>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</si>
  <si>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</si>
  <si>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</si>
  <si>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</si>
  <si>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</si>
  <si>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</si>
  <si>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</si>
  <si>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</si>
  <si>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</si>
  <si>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</si>
  <si>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</si>
  <si>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</si>
  <si>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</si>
  <si>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</si>
  <si>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</si>
  <si>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</si>
  <si>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</si>
  <si>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</si>
  <si>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</si>
  <si>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</si>
  <si>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</si>
  <si>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</si>
  <si>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</si>
  <si>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</si>
  <si>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</si>
  <si>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</si>
  <si>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</si>
  <si>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</si>
  <si>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</si>
  <si>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</si>
  <si>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</si>
  <si>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</si>
  <si>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</si>
  <si>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</si>
  <si>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</si>
  <si>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</si>
  <si>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</si>
  <si>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</si>
  <si>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</si>
  <si>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</si>
  <si>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</si>
  <si>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</si>
  <si>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</si>
  <si>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</si>
  <si>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</si>
  <si>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</si>
  <si>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</si>
  <si>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</si>
  <si>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</si>
  <si>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</si>
  <si>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</si>
  <si>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</si>
  <si>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</si>
  <si>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</si>
  <si>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</si>
  <si>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</si>
  <si>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</si>
  <si>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</si>
  <si>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</si>
  <si>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</si>
  <si>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</si>
  <si>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</si>
  <si>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</si>
  <si>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</si>
  <si>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</si>
  <si>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</si>
  <si>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</si>
  <si>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</si>
  <si>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</si>
  <si>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</si>
  <si>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</si>
  <si>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</si>
  <si>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</si>
  <si>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</si>
  <si>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</si>
  <si>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</si>
  <si>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</si>
  <si>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</si>
  <si>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</si>
  <si>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</si>
  <si>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</si>
  <si>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</si>
  <si>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</si>
  <si>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</si>
  <si>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</si>
  <si>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</si>
  <si>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</si>
  <si>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</si>
  <si>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</si>
  <si>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</si>
  <si>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</si>
  <si>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</si>
  <si>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</si>
  <si>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</si>
  <si>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</si>
  <si>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</si>
  <si>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</si>
  <si>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</si>
  <si>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</si>
  <si>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</si>
  <si>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</si>
  <si>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</si>
  <si>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</si>
  <si>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</si>
  <si>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</si>
  <si>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</si>
  <si>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</si>
  <si>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</si>
  <si>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</si>
  <si>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</si>
  <si>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</si>
  <si>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</si>
  <si>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</si>
  <si>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</si>
  <si>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</si>
  <si>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</si>
  <si>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</si>
  <si>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</si>
  <si>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</si>
  <si>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</si>
  <si>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</si>
  <si>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</si>
  <si>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</si>
  <si>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</si>
  <si>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</si>
  <si>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</si>
  <si>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</si>
  <si>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</si>
  <si>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</si>
  <si>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</si>
  <si>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</si>
  <si>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</si>
  <si>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</si>
  <si>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</si>
  <si>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</si>
  <si>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</si>
  <si>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</si>
  <si>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</si>
  <si>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</si>
  <si>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</si>
  <si>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</si>
  <si>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</si>
  <si>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</si>
  <si>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</si>
  <si>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</si>
  <si>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</si>
  <si>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</si>
  <si>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</si>
  <si>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</si>
  <si>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</si>
  <si>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</si>
  <si>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</si>
  <si>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</si>
  <si>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</si>
  <si>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</si>
  <si>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</si>
  <si>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</si>
  <si>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</si>
  <si>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</si>
  <si>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</si>
  <si>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</si>
  <si>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</si>
  <si>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</si>
  <si>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</si>
  <si>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</si>
  <si>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</si>
  <si>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</si>
  <si>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</si>
  <si>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</si>
  <si>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</si>
  <si>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</si>
  <si>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</si>
  <si>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</si>
  <si>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</si>
  <si>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</si>
  <si>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</si>
  <si>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</si>
  <si>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</si>
  <si>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</si>
  <si>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</si>
  <si>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</si>
  <si>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</si>
  <si>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</si>
  <si>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</si>
  <si>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</si>
  <si>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</si>
  <si>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</si>
  <si>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</si>
  <si>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</si>
  <si>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</si>
  <si>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</si>
  <si>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</si>
  <si>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</si>
  <si>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</si>
  <si>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</si>
  <si>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</si>
  <si>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</si>
  <si>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</si>
  <si>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</si>
  <si>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</si>
  <si>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</si>
  <si>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</si>
  <si>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</si>
  <si>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</si>
  <si>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</si>
  <si>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</si>
  <si>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</si>
  <si>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</si>
  <si>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</si>
  <si>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</si>
  <si>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</si>
  <si>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</si>
  <si>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</si>
  <si>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</si>
  <si>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</si>
  <si>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</si>
  <si>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</si>
  <si>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</si>
  <si>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</si>
  <si>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</si>
  <si>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</si>
  <si>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</si>
  <si>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</si>
  <si>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</si>
  <si>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</si>
  <si>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</si>
  <si>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</si>
  <si>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</si>
  <si>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</si>
  <si>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</si>
  <si>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</si>
  <si>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</si>
  <si>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</si>
  <si>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</si>
  <si>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</si>
  <si>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</si>
  <si>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</si>
  <si>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</si>
  <si>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</si>
  <si>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</si>
  <si>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</si>
  <si>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</si>
  <si>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</si>
  <si>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</si>
  <si>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</si>
  <si>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</si>
  <si>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</si>
  <si>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</si>
  <si>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</si>
  <si>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</si>
  <si>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</si>
  <si>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</si>
  <si>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</si>
  <si>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</si>
  <si>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</si>
  <si>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</si>
  <si>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</si>
  <si>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</si>
  <si>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</si>
  <si>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</si>
  <si>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</si>
  <si>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</si>
  <si>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</si>
  <si>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</si>
  <si>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</si>
  <si>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</si>
  <si>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</si>
  <si>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</si>
  <si>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</si>
  <si>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</si>
  <si>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</si>
  <si>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</si>
  <si>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</si>
  <si>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</si>
  <si>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</si>
  <si>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</si>
  <si>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</si>
  <si>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</si>
  <si>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</si>
  <si>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</si>
  <si>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</si>
  <si>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</si>
  <si>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</si>
  <si>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</si>
  <si>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</si>
  <si>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</si>
  <si>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</si>
  <si>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</si>
  <si>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</si>
  <si>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</si>
  <si>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</si>
  <si>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</si>
  <si>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</si>
  <si>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</si>
  <si>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</si>
  <si>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</si>
  <si>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</si>
  <si>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</si>
  <si>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</si>
  <si>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</si>
  <si>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</si>
  <si>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</si>
  <si>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</si>
  <si>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</si>
  <si>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</si>
  <si>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</si>
  <si>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</si>
  <si>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</si>
  <si>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</si>
  <si>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</si>
  <si>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</si>
  <si>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</si>
  <si>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</si>
  <si>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</si>
  <si>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</si>
  <si>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</si>
  <si>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</si>
  <si>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</si>
  <si>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</si>
  <si>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</si>
  <si>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</si>
  <si>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</si>
  <si>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</si>
  <si>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</si>
  <si>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</si>
  <si>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</si>
  <si>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</si>
  <si>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</si>
  <si>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</si>
  <si>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</si>
  <si>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</si>
  <si>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</si>
  <si>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</si>
  <si>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</si>
  <si>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</si>
  <si>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</si>
  <si>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</si>
  <si>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</si>
  <si>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</si>
  <si>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</si>
  <si>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</si>
  <si>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</si>
  <si>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</si>
  <si>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</si>
  <si>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</si>
  <si>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</si>
  <si>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</si>
  <si>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</si>
  <si>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</si>
  <si>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</si>
  <si>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</si>
  <si>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</si>
  <si>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</si>
  <si>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</si>
  <si>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</si>
  <si>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</si>
  <si>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</si>
  <si>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</si>
  <si>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</si>
  <si>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</si>
  <si>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</si>
  <si>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</si>
  <si>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</si>
  <si>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</si>
  <si>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</si>
  <si>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</si>
  <si>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</si>
  <si>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</si>
  <si>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</si>
  <si>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</si>
  <si>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</si>
  <si>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</si>
  <si>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</si>
  <si>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</si>
  <si>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</si>
  <si>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</si>
  <si>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</si>
  <si>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</si>
  <si>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</si>
  <si>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</si>
  <si>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</si>
  <si>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</si>
  <si>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</si>
  <si>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</si>
  <si>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</si>
  <si>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</si>
  <si>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</si>
  <si>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</si>
  <si>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</si>
  <si>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</si>
  <si>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</si>
  <si>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</si>
  <si>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</si>
  <si>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</si>
  <si>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</si>
  <si>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</si>
  <si>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</si>
  <si>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</si>
  <si>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</si>
  <si>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</si>
  <si>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</si>
  <si>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</si>
  <si>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</si>
  <si>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</si>
  <si>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</si>
  <si>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</si>
  <si>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</si>
  <si>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</si>
  <si>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</si>
  <si>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</si>
  <si>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</si>
  <si>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</si>
  <si>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</si>
  <si>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</si>
  <si>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</si>
  <si>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</si>
  <si>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</si>
  <si>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</si>
  <si>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</si>
  <si>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</si>
  <si>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</si>
  <si>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</si>
  <si>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</si>
  <si>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</si>
  <si>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</si>
  <si>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</si>
  <si>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</si>
  <si>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</si>
  <si>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</si>
  <si>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</si>
  <si>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</si>
  <si>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</si>
  <si>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</si>
  <si>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</si>
  <si>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</si>
  <si>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</si>
  <si>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</si>
  <si>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</si>
  <si>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</si>
  <si>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</si>
  <si>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</si>
  <si>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</si>
  <si>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</si>
  <si>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</si>
  <si>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</si>
  <si>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</si>
  <si>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</si>
  <si>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</si>
  <si>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</si>
  <si>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</si>
  <si>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</si>
  <si>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</si>
  <si>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</si>
  <si>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</si>
  <si>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</si>
  <si>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</si>
  <si>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</si>
  <si>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</si>
  <si>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</si>
  <si>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</si>
  <si>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</si>
  <si>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</si>
  <si>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</si>
  <si>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</si>
  <si>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</si>
  <si>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</si>
  <si>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</si>
  <si>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</si>
  <si>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</si>
  <si>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</si>
  <si>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</si>
  <si>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</si>
  <si>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</si>
  <si>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</si>
  <si>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</si>
  <si>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</si>
  <si>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</si>
  <si>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</si>
  <si>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</si>
  <si>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</si>
  <si>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</si>
  <si>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</si>
  <si>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</si>
  <si>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</si>
  <si>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</si>
  <si>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</si>
  <si>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</si>
  <si>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</si>
  <si>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</si>
  <si>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</si>
  <si>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</si>
  <si>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</si>
  <si>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</si>
  <si>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</si>
  <si>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</si>
  <si>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</si>
  <si>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</si>
  <si>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</si>
  <si>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</si>
  <si>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</si>
  <si>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</si>
  <si>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</si>
  <si>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</si>
  <si>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</si>
  <si>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</si>
  <si>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</si>
  <si>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</si>
  <si>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</si>
  <si>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</si>
  <si>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</si>
  <si>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</si>
  <si>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</si>
  <si>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</si>
  <si>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</si>
  <si>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</si>
  <si>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</si>
  <si>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</si>
  <si>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</si>
  <si>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</si>
  <si>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</si>
  <si>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</si>
  <si>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</si>
  <si>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</si>
  <si>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</si>
  <si>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</si>
  <si>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</si>
  <si>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</si>
  <si>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</si>
  <si>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</si>
  <si>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</si>
  <si>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</si>
  <si>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</si>
  <si>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</si>
  <si>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</si>
  <si>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</si>
  <si>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</si>
  <si>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</si>
  <si>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</si>
  <si>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</si>
  <si>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</si>
  <si>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</si>
  <si>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</si>
  <si>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</si>
  <si>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</si>
  <si>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</si>
  <si>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</si>
  <si>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</si>
  <si>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</si>
  <si>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</si>
  <si>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</si>
  <si>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</si>
  <si>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</si>
  <si>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</si>
  <si>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</si>
  <si>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</si>
  <si>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</si>
  <si>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</si>
  <si>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</si>
  <si>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</si>
  <si>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</si>
  <si>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</si>
  <si>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</si>
  <si>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</si>
  <si>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</si>
  <si>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</si>
  <si>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</si>
  <si>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</si>
  <si>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</si>
  <si>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</si>
  <si>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</si>
  <si>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</si>
  <si>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</si>
  <si>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</si>
  <si>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</si>
  <si>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</si>
  <si>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</si>
  <si>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</si>
  <si>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</si>
  <si>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</si>
  <si>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</si>
  <si>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</si>
  <si>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</si>
  <si>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</si>
  <si>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</si>
  <si>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</si>
  <si>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</si>
  <si>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</si>
  <si>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</si>
  <si>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</si>
  <si>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</si>
  <si>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</si>
  <si>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</si>
  <si>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</si>
  <si>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</si>
  <si>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</si>
  <si>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</si>
  <si>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</si>
  <si>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</si>
  <si>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</si>
  <si>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</si>
  <si>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</si>
  <si>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</si>
  <si>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</si>
  <si>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</si>
  <si>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</si>
  <si>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</si>
  <si>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</si>
  <si>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</si>
  <si>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</si>
  <si>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</si>
  <si>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</si>
  <si>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</si>
  <si>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</si>
  <si>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</si>
  <si>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</si>
  <si>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</si>
  <si>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</si>
  <si>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</si>
  <si>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</si>
  <si>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</si>
  <si>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</si>
  <si>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</si>
  <si>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</si>
  <si>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</si>
  <si>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</si>
  <si>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</si>
  <si>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</si>
  <si>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</si>
  <si>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</si>
  <si>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</si>
  <si>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</si>
  <si>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</si>
  <si>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</si>
  <si>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</si>
  <si>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</si>
  <si>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</si>
  <si>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</si>
  <si>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</si>
  <si>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</si>
  <si>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</si>
  <si>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</si>
  <si>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</si>
  <si>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</si>
  <si>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</si>
  <si>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</si>
  <si>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</si>
  <si>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</si>
  <si>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</si>
  <si>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</si>
  <si>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</si>
  <si>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</si>
  <si>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</si>
  <si>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</si>
  <si>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</si>
  <si>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</si>
  <si>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</si>
  <si>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</si>
  <si>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</si>
  <si>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</si>
  <si>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</si>
  <si>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</si>
  <si>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</si>
  <si>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</si>
  <si>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</si>
  <si>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</si>
  <si>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</si>
  <si>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</si>
  <si>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</si>
  <si>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</si>
  <si>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</si>
  <si>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</si>
  <si>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</si>
  <si>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</si>
  <si>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</si>
  <si>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</si>
  <si>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</si>
  <si>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</si>
  <si>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</si>
  <si>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</si>
  <si>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</si>
  <si>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</si>
  <si>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</si>
  <si>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</si>
  <si>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</si>
  <si>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</si>
  <si>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</si>
  <si>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</si>
  <si>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</si>
  <si>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</si>
  <si>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</si>
  <si>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</si>
  <si>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</si>
  <si>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</si>
  <si>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</si>
  <si>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</si>
  <si>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</si>
  <si>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</si>
  <si>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</si>
  <si>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</si>
  <si>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</si>
  <si>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</si>
  <si>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</si>
  <si>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</si>
  <si>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</si>
  <si>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</si>
  <si>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</si>
  <si>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</si>
  <si>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</si>
  <si>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</si>
  <si>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</si>
  <si>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</si>
  <si>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</si>
  <si>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</si>
  <si>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</si>
  <si>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</si>
  <si>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</si>
  <si>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</si>
  <si>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</si>
  <si>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</si>
  <si>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</si>
  <si>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</si>
  <si>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</si>
  <si>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</si>
  <si>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</si>
  <si>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</si>
  <si>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</si>
  <si>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</si>
  <si>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</si>
  <si>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</si>
  <si>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</si>
  <si>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</si>
  <si>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</si>
  <si>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</si>
  <si>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</si>
  <si>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</si>
  <si>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</si>
  <si>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</si>
  <si>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</si>
  <si>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</si>
  <si>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</si>
  <si>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</si>
  <si>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</si>
  <si>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</si>
  <si>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</si>
  <si>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</si>
  <si>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</si>
  <si>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</si>
  <si>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</si>
  <si>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</si>
  <si>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</si>
  <si>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</si>
  <si>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</si>
  <si>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</si>
  <si>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</si>
  <si>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</si>
  <si>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</si>
  <si>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</si>
  <si>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</si>
  <si>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</si>
  <si>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</si>
  <si>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</si>
  <si>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</si>
  <si>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</si>
  <si>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</si>
  <si>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</si>
  <si>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</si>
  <si>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</si>
  <si>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</si>
  <si>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</si>
  <si>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</si>
  <si>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</si>
  <si>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</si>
  <si>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</si>
  <si>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</si>
  <si>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</si>
  <si>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</si>
  <si>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</si>
  <si>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</si>
  <si>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</si>
  <si>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</si>
  <si>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</si>
  <si>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</si>
  <si>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</si>
  <si>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</si>
  <si>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</si>
  <si>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</si>
  <si>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</si>
  <si>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</si>
  <si>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</si>
  <si>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</si>
  <si>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</si>
  <si>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</si>
  <si>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</si>
  <si>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</si>
  <si>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</si>
  <si>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</si>
  <si>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</si>
  <si>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</si>
  <si>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</si>
  <si>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</si>
  <si>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</si>
  <si>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</si>
  <si>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</si>
  <si>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</si>
  <si>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</si>
  <si>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</si>
  <si>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</si>
  <si>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</si>
  <si>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</si>
  <si>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</si>
  <si>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</si>
  <si>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</si>
  <si>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</si>
  <si>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</si>
  <si>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</si>
  <si>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</si>
  <si>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</si>
  <si>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</si>
  <si>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</si>
  <si>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</si>
  <si>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</si>
  <si>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</si>
  <si>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</si>
  <si>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</si>
  <si>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</si>
  <si>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</si>
  <si>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</si>
  <si>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</si>
  <si>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</si>
  <si>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</si>
  <si>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</si>
  <si>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</si>
  <si>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</si>
  <si>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</si>
  <si>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</si>
  <si>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</si>
  <si>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</si>
  <si>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</si>
  <si>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</si>
  <si>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</si>
  <si>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</si>
  <si>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</si>
  <si>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</si>
  <si>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</si>
  <si>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</si>
  <si>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</si>
  <si>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</si>
  <si>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</si>
  <si>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</si>
  <si>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</si>
  <si>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</si>
  <si>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</si>
  <si>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</si>
  <si>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</si>
  <si>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</si>
  <si>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</si>
  <si>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</si>
  <si>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</si>
  <si>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</si>
  <si>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</si>
  <si>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</si>
  <si>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</si>
  <si>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</si>
  <si>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</si>
  <si>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</si>
  <si>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</si>
  <si>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</si>
  <si>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</si>
  <si>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</si>
  <si>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</si>
  <si>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</si>
  <si>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</si>
  <si>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</si>
  <si>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</si>
  <si>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</si>
  <si>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</si>
  <si>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</si>
  <si>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</si>
  <si>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</si>
  <si>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</si>
  <si>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</si>
  <si>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</si>
  <si>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</si>
  <si>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</si>
  <si>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</si>
  <si>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</si>
  <si>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</si>
  <si>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</si>
  <si>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</si>
  <si>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</si>
  <si>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</si>
  <si>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</si>
  <si>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</si>
  <si>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</si>
  <si>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</si>
  <si>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</si>
  <si>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</si>
  <si>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</si>
  <si>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</si>
  <si>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</si>
  <si>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</si>
  <si>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</si>
  <si>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</si>
  <si>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</si>
  <si>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</si>
  <si>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</si>
  <si>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</si>
  <si>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</si>
  <si>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</si>
  <si>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</si>
  <si>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</si>
  <si>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</si>
  <si>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</si>
  <si>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</si>
  <si>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</si>
  <si>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</si>
  <si>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</si>
  <si>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</si>
  <si>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</si>
  <si>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</si>
  <si>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</si>
  <si>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</si>
  <si>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</si>
  <si>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</si>
  <si>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</si>
  <si>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</si>
  <si>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</si>
  <si>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</si>
  <si>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</si>
  <si>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</si>
  <si>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</si>
  <si>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</si>
  <si>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</si>
  <si>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</si>
  <si>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</si>
  <si>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</si>
  <si>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</si>
  <si>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</si>
  <si>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</si>
  <si>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</si>
  <si>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</si>
  <si>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</si>
  <si>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</si>
  <si>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</si>
  <si>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</si>
  <si>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</si>
  <si>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</si>
  <si>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</si>
  <si>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</si>
  <si>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</si>
  <si>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</si>
  <si>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</si>
  <si>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</si>
  <si>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</si>
  <si>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</si>
  <si>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</si>
  <si>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</si>
  <si>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</si>
  <si>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</si>
  <si>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</si>
  <si>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</si>
  <si>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</si>
  <si>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</si>
  <si>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</si>
  <si>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</si>
  <si>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</si>
  <si>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</si>
  <si>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</si>
  <si>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</si>
  <si>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</si>
  <si>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</si>
  <si>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</si>
  <si>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</si>
  <si>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</si>
  <si>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</si>
  <si>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</si>
  <si>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</si>
  <si>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</si>
  <si>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</si>
  <si>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</si>
  <si>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</si>
  <si>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</si>
  <si>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</si>
  <si>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</si>
  <si>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</si>
  <si>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</si>
  <si>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</si>
  <si>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</si>
  <si>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</si>
  <si>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</si>
  <si>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</si>
  <si>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</si>
  <si>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</si>
  <si>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</si>
  <si>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</si>
  <si>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</si>
  <si>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</si>
  <si>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</si>
  <si>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</si>
  <si>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</si>
  <si>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</si>
  <si>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</si>
  <si>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</si>
  <si>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</si>
  <si>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</si>
  <si>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</si>
  <si>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</si>
  <si>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</si>
  <si>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</si>
  <si>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</si>
  <si>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</si>
  <si>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</si>
  <si>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</si>
  <si>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</si>
  <si>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</si>
  <si>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</si>
  <si>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</si>
  <si>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</si>
  <si>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</si>
  <si>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</si>
  <si>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</si>
  <si>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</si>
  <si>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</si>
  <si>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</si>
  <si>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</si>
  <si>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</si>
  <si>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</si>
  <si>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</si>
  <si>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</si>
  <si>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</si>
  <si>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</si>
  <si>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</si>
  <si>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</si>
  <si>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</si>
  <si>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</si>
  <si>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</si>
  <si>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</si>
  <si>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</si>
  <si>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</si>
  <si>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</si>
  <si>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</si>
  <si>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</si>
  <si>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</si>
  <si>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</si>
  <si>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</si>
  <si>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</si>
  <si>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</si>
  <si>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</si>
  <si>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</si>
  <si>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</si>
  <si>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</si>
  <si>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</si>
  <si>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</si>
  <si>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</si>
  <si>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</si>
  <si>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</si>
  <si>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</si>
  <si>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</si>
  <si>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</si>
  <si>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</si>
  <si>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</si>
  <si>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</si>
  <si>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</si>
  <si>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</si>
  <si>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</si>
  <si>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</si>
  <si>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</si>
  <si>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</si>
  <si>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</si>
  <si>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</si>
  <si>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</si>
  <si>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</si>
  <si>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</si>
  <si>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</si>
  <si>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</si>
  <si>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</si>
  <si>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</si>
  <si>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</si>
  <si>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</si>
  <si>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</si>
  <si>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</si>
  <si>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</si>
  <si>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</si>
  <si>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</si>
  <si>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</si>
  <si>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</si>
  <si>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</si>
  <si>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</si>
  <si>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</si>
  <si>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</si>
  <si>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</si>
  <si>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</si>
  <si>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</si>
  <si>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</si>
  <si>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</si>
  <si>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</si>
  <si>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</si>
  <si>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</si>
  <si>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</si>
  <si>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</si>
  <si>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</si>
  <si>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</si>
  <si>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</si>
  <si>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</si>
  <si>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</si>
  <si>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</si>
  <si>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</si>
  <si>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</si>
  <si>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</si>
  <si>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</si>
  <si>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</si>
  <si>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</si>
  <si>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</si>
  <si>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</si>
  <si>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</si>
  <si>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</si>
  <si>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</si>
  <si>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</si>
  <si>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</si>
  <si>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</si>
  <si>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</si>
  <si>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</si>
  <si>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</si>
  <si>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</si>
  <si>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</si>
  <si>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</si>
  <si>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</si>
  <si>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</si>
  <si>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</si>
  <si>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</si>
  <si>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</si>
  <si>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</si>
  <si>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</si>
  <si>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</si>
  <si>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</si>
  <si>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</si>
  <si>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</si>
  <si>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</si>
  <si>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</si>
  <si>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</si>
  <si>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</si>
  <si>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</si>
  <si>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</si>
  <si>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</si>
  <si>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</si>
  <si>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</si>
  <si>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</si>
  <si>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</si>
  <si>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</si>
  <si>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</si>
  <si>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</si>
  <si>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</si>
  <si>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</si>
  <si>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</si>
  <si>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</si>
  <si>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</si>
  <si>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</si>
  <si>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</si>
  <si>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</si>
  <si>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</si>
  <si>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</si>
  <si>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</si>
  <si>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</si>
  <si>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</si>
  <si>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</si>
  <si>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</si>
  <si>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</si>
  <si>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</si>
  <si>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</si>
  <si>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</si>
  <si>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</si>
  <si>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</si>
  <si>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</si>
  <si>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</si>
  <si>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</si>
  <si>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</si>
  <si>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</si>
  <si>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</si>
  <si>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</si>
  <si>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</si>
  <si>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</si>
  <si>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</si>
  <si>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</si>
  <si>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</si>
  <si>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</si>
  <si>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</si>
  <si>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</si>
  <si>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</si>
  <si>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</si>
  <si>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</si>
  <si>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</si>
  <si>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</si>
  <si>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</si>
  <si>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</si>
  <si>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</si>
  <si>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</si>
  <si>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</si>
  <si>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</si>
  <si>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</si>
  <si>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</si>
  <si>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</si>
  <si>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</si>
  <si>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</si>
  <si>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</si>
  <si>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</si>
  <si>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</si>
  <si>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</si>
  <si>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</si>
  <si>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</si>
  <si>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</si>
  <si>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</si>
  <si>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</si>
  <si>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</si>
  <si>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</si>
  <si>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</si>
  <si>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</si>
  <si>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</si>
  <si>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</si>
  <si>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</si>
  <si>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</si>
  <si>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</si>
  <si>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</si>
  <si>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</si>
  <si>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</si>
  <si>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</si>
  <si>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</si>
  <si>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</si>
  <si>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</si>
  <si>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</si>
  <si>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</si>
  <si>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</si>
  <si>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</si>
  <si>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</si>
  <si>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</si>
  <si>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</si>
  <si>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</si>
  <si>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</si>
  <si>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</si>
  <si>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</si>
  <si>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</si>
  <si>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</si>
  <si>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</si>
  <si>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</si>
  <si>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</si>
  <si>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</si>
  <si>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</si>
  <si>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</si>
  <si>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</si>
  <si>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</si>
  <si>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</si>
  <si>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</si>
  <si>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</si>
  <si>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</si>
  <si>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</si>
  <si>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</si>
  <si>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</si>
  <si>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</si>
  <si>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</si>
  <si>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</si>
  <si>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</si>
  <si>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</si>
  <si>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</si>
  <si>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</si>
  <si>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</si>
  <si>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</si>
  <si>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</si>
  <si>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</si>
  <si>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</si>
  <si>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</si>
  <si>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</si>
  <si>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</si>
  <si>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</si>
  <si>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</si>
  <si>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</si>
  <si>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</si>
  <si>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</si>
  <si>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</si>
  <si>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</si>
  <si>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</si>
  <si>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</si>
  <si>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</si>
  <si>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</si>
  <si>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</si>
  <si>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</si>
  <si>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</si>
  <si>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</si>
  <si>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</si>
  <si>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</si>
  <si>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</si>
  <si>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</si>
  <si>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</si>
  <si>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</si>
  <si>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</si>
  <si>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</si>
  <si>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</si>
  <si>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</si>
  <si>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</si>
  <si>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</si>
  <si>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</si>
  <si>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</si>
  <si>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</si>
  <si>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</si>
  <si>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</si>
  <si>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</si>
  <si>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</si>
  <si>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</si>
  <si>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</si>
  <si>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</si>
  <si>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</si>
  <si>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</si>
  <si>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</si>
  <si>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</si>
  <si>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</si>
  <si>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</si>
  <si>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</si>
  <si>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</si>
  <si>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</si>
  <si>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</si>
  <si>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</si>
  <si>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</si>
  <si>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</si>
  <si>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</si>
  <si>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</si>
  <si>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</si>
  <si>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</si>
  <si>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</si>
  <si>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</si>
  <si>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</si>
  <si>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</si>
  <si>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</si>
  <si>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</si>
  <si>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</si>
  <si>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</si>
  <si>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</si>
  <si>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</si>
  <si>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</si>
  <si>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</si>
  <si>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</si>
  <si>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</si>
  <si>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</si>
  <si>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</si>
  <si>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</si>
  <si>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</si>
  <si>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</si>
  <si>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</si>
  <si>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</si>
  <si>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</si>
  <si>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</si>
  <si>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</si>
  <si>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</si>
  <si>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</si>
  <si>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</si>
  <si>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</si>
  <si>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</si>
  <si>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</si>
  <si>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</si>
  <si>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</si>
  <si>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</si>
  <si>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</si>
  <si>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</si>
  <si>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</si>
  <si>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</si>
  <si>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</si>
  <si>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</si>
  <si>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</si>
  <si>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</si>
  <si>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</si>
  <si>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</si>
  <si>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</si>
  <si>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</si>
  <si>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</si>
  <si>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</si>
  <si>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</si>
  <si>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</si>
  <si>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</si>
  <si>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</si>
  <si>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</si>
  <si>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</si>
  <si>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</si>
  <si>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</si>
  <si>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</si>
  <si>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</si>
  <si>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</si>
  <si>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</si>
  <si>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</si>
  <si>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</si>
  <si>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</si>
  <si>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</si>
  <si>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</si>
  <si>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</si>
  <si>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</si>
  <si>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</si>
  <si>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</si>
  <si>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</si>
  <si>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</si>
  <si>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</si>
  <si>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</si>
  <si>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</si>
  <si>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</si>
  <si>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</si>
  <si>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</si>
  <si>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</si>
  <si>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</si>
  <si>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</si>
  <si>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</si>
  <si>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</si>
  <si>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</si>
  <si>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</si>
  <si>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</si>
  <si>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</si>
  <si>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</si>
  <si>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</si>
  <si>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</si>
  <si>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</si>
  <si>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</si>
  <si>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</si>
  <si>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</si>
  <si>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</si>
  <si>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</si>
  <si>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</si>
  <si>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</si>
  <si>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</si>
  <si>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</si>
  <si>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</si>
  <si>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</si>
  <si>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</si>
  <si>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</si>
  <si>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</si>
  <si>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</si>
  <si>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</si>
  <si>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</si>
  <si>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</si>
  <si>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</si>
  <si>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</si>
  <si>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</si>
  <si>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</si>
  <si>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</si>
  <si>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</si>
  <si>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</si>
  <si>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</si>
  <si>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</si>
  <si>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</si>
  <si>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</si>
  <si>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</si>
  <si>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</si>
  <si>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</si>
  <si>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</si>
  <si>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</si>
  <si>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</si>
  <si>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</si>
  <si>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</si>
  <si>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</si>
  <si>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</si>
  <si>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</si>
  <si>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</si>
  <si>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</si>
  <si>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</si>
  <si>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</si>
  <si>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</si>
  <si>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</si>
  <si>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</si>
  <si>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</si>
  <si>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</si>
  <si>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</si>
  <si>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</si>
  <si>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</si>
  <si>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</si>
  <si>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</si>
  <si>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</si>
  <si>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</si>
  <si>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</si>
  <si>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</si>
  <si>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</si>
  <si>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</si>
  <si>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</si>
  <si>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</si>
  <si>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</si>
  <si>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</si>
  <si>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</si>
  <si>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</si>
  <si>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</si>
  <si>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</si>
  <si>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</si>
  <si>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</si>
  <si>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</si>
  <si>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</si>
  <si>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</si>
  <si>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</si>
  <si>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</si>
  <si>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</si>
  <si>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</si>
  <si>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</si>
  <si>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</si>
  <si>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</si>
  <si>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</si>
  <si>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</si>
  <si>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</si>
  <si>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</si>
  <si>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</si>
  <si>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</si>
  <si>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</si>
  <si>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</si>
  <si>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</si>
  <si>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</si>
  <si>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</si>
  <si>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</si>
  <si>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</si>
  <si>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</si>
  <si>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</si>
  <si>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</si>
  <si>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</si>
  <si>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</si>
  <si>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</si>
  <si>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</si>
  <si>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</si>
  <si>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</si>
  <si>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</si>
  <si>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</si>
  <si>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</si>
  <si>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</si>
  <si>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</si>
  <si>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</si>
  <si>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</si>
  <si>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</si>
  <si>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</si>
  <si>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</si>
  <si>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</si>
  <si>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</si>
  <si>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</si>
  <si>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</si>
  <si>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</si>
  <si>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</si>
  <si>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</si>
  <si>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</si>
  <si>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</si>
  <si>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</si>
  <si>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</si>
  <si>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</si>
  <si>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</si>
  <si>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</si>
  <si>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</si>
  <si>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</si>
  <si>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</si>
  <si>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</si>
  <si>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</si>
  <si>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</si>
  <si>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</si>
  <si>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</si>
  <si>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</si>
  <si>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</si>
  <si>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</si>
  <si>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</si>
  <si>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</si>
  <si>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</si>
  <si>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</si>
  <si>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</si>
  <si>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</si>
  <si>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</si>
  <si>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</si>
  <si>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</si>
  <si>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</si>
  <si>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</si>
  <si>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</si>
  <si>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</si>
  <si>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</si>
  <si>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</si>
  <si>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</si>
  <si>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</si>
  <si>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</si>
  <si>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</si>
  <si>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</si>
  <si>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</si>
  <si>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</si>
  <si>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</si>
  <si>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</si>
  <si>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</si>
  <si>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</si>
  <si>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</si>
  <si>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</si>
  <si>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</si>
  <si>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</si>
  <si>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</si>
  <si>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</si>
  <si>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</si>
  <si>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</si>
  <si>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</si>
  <si>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</si>
  <si>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</si>
  <si>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</si>
  <si>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</si>
  <si>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</si>
  <si>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</si>
  <si>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</si>
  <si>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</si>
  <si>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</si>
  <si>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</si>
  <si>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</si>
  <si>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</si>
  <si>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</si>
  <si>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</si>
  <si>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</si>
  <si>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</si>
  <si>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</si>
  <si>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</si>
  <si>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</si>
  <si>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</si>
  <si>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</si>
  <si>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</si>
  <si>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</si>
  <si>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</si>
  <si>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</si>
  <si>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</si>
  <si>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</si>
  <si>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</si>
  <si>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</si>
  <si>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</si>
  <si>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</si>
  <si>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</si>
  <si>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</si>
  <si>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</si>
  <si>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</si>
  <si>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</si>
  <si>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</si>
  <si>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</si>
  <si>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</si>
  <si>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</si>
  <si>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</si>
  <si>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</si>
  <si>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</si>
  <si>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</si>
  <si>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</si>
  <si>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</si>
  <si>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</si>
  <si>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</si>
  <si>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</si>
  <si>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</si>
  <si>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</si>
  <si>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</si>
  <si>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</si>
  <si>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</si>
  <si>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</si>
  <si>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</si>
  <si>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</si>
  <si>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</si>
  <si>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</si>
  <si>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</si>
  <si>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</si>
  <si>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</si>
  <si>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</si>
  <si>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</si>
  <si>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</si>
  <si>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</si>
  <si>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</si>
  <si>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</si>
  <si>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</si>
  <si>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</si>
  <si>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</si>
  <si>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</si>
  <si>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</si>
  <si>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</si>
  <si>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</si>
  <si>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</si>
  <si>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</si>
  <si>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</si>
  <si>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</si>
  <si>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</si>
  <si>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</si>
  <si>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</si>
  <si>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</si>
  <si>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</si>
  <si>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</si>
  <si>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</si>
  <si>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</si>
  <si>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</si>
  <si>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</si>
  <si>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</si>
  <si>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</si>
  <si>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</si>
  <si>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</si>
  <si>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</si>
  <si>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</si>
  <si>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</si>
  <si>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</si>
  <si>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</si>
  <si>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</si>
  <si>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</si>
  <si>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</si>
  <si>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</si>
  <si>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</si>
  <si>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</si>
  <si>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</si>
  <si>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</si>
  <si>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</si>
  <si>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</si>
  <si>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</si>
  <si>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</si>
  <si>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</si>
  <si>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</si>
  <si>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</si>
  <si>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</si>
  <si>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</si>
  <si>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</si>
  <si>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</si>
  <si>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</si>
  <si>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</si>
  <si>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</si>
  <si>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</si>
  <si>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</si>
  <si>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</si>
  <si>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</si>
  <si>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</si>
  <si>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</si>
  <si>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</si>
  <si>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</si>
  <si>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</si>
  <si>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</si>
  <si>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</si>
  <si>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</si>
  <si>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</si>
  <si>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</si>
  <si>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</si>
  <si>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</si>
  <si>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</si>
  <si>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</si>
  <si>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</si>
  <si>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</si>
  <si>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</si>
  <si>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</si>
  <si>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</si>
  <si>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</si>
  <si>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</si>
  <si>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</si>
  <si>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</si>
  <si>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</si>
  <si>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</si>
  <si>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</si>
  <si>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</si>
  <si>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</si>
  <si>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</si>
  <si>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</si>
  <si>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</si>
  <si>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</si>
  <si>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</si>
  <si>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</si>
  <si>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</si>
  <si>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</si>
  <si>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</si>
  <si>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</si>
  <si>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</si>
  <si>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</si>
  <si>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</si>
  <si>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</si>
  <si>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</si>
  <si>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</si>
  <si>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</si>
  <si>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</si>
  <si>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</si>
  <si>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</si>
  <si>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</si>
  <si>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</si>
  <si>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</si>
  <si>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</si>
  <si>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</si>
  <si>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</si>
  <si>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</si>
  <si>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</si>
  <si>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</si>
  <si>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</si>
  <si>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</si>
  <si>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</si>
  <si>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</si>
  <si>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</si>
  <si>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</si>
  <si>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</si>
  <si>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</si>
  <si>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</si>
  <si>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</si>
  <si>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</si>
  <si>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</si>
  <si>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</si>
  <si>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</si>
  <si>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</si>
  <si>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</si>
  <si>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</si>
  <si>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</si>
  <si>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</si>
  <si>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</si>
  <si>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</si>
  <si>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</si>
  <si>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</si>
  <si>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</si>
  <si>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</si>
  <si>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</si>
  <si>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</si>
  <si>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</si>
  <si>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</si>
  <si>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</si>
  <si>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</si>
  <si>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</si>
  <si>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</si>
  <si>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</si>
  <si>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</si>
  <si>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</si>
  <si>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</si>
  <si>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</si>
  <si>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</si>
  <si>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</si>
  <si>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</si>
  <si>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</si>
  <si>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</si>
  <si>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</si>
  <si>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</si>
  <si>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</si>
  <si>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</si>
  <si>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</si>
  <si>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</si>
  <si>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</si>
  <si>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</si>
  <si>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</si>
  <si>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</si>
  <si>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</si>
  <si>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</si>
  <si>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</si>
  <si>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</si>
  <si>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</si>
  <si>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</si>
  <si>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</si>
  <si>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</si>
  <si>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</si>
  <si>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</si>
  <si>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</si>
  <si>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</si>
  <si>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</si>
  <si>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</si>
  <si>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</si>
  <si>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</si>
  <si>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</si>
  <si>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</si>
  <si>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</si>
  <si>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</si>
  <si>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</si>
  <si>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</si>
  <si>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</si>
  <si>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</si>
  <si>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</si>
  <si>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</si>
  <si>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</si>
  <si>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</si>
  <si>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</si>
  <si>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</si>
  <si>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</si>
  <si>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</si>
  <si>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</si>
  <si>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</si>
  <si>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</si>
  <si>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</si>
  <si>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</si>
  <si>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</si>
  <si>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</si>
  <si>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</si>
  <si>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</si>
  <si>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</si>
  <si>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</si>
  <si>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</si>
  <si>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</si>
  <si>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</si>
  <si>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</si>
  <si>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</si>
  <si>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</si>
  <si>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</si>
  <si>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</si>
  <si>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</si>
  <si>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</si>
  <si>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</si>
  <si>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</si>
  <si>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</si>
  <si>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</si>
  <si>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</si>
  <si>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</si>
  <si>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</si>
  <si>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</si>
  <si>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</si>
  <si>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</si>
  <si>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</si>
  <si>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</si>
  <si>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</si>
  <si>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</si>
  <si>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</si>
  <si>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</si>
  <si>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</si>
  <si>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</si>
  <si>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</si>
  <si>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</si>
  <si>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</si>
  <si>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</si>
  <si>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</si>
  <si>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</si>
  <si>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</si>
  <si>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</si>
  <si>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</si>
  <si>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</si>
  <si>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</si>
  <si>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</si>
  <si>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</si>
  <si>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</si>
  <si>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</si>
  <si>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</si>
  <si>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</si>
  <si>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</si>
  <si>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</si>
  <si>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</si>
  <si>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</si>
  <si>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</si>
  <si>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</si>
  <si>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</si>
  <si>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</si>
  <si>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</si>
  <si>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</si>
  <si>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</si>
  <si>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</si>
  <si>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</si>
  <si>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</si>
  <si>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</si>
  <si>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</si>
  <si>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</si>
  <si>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</si>
  <si>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</si>
  <si>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</si>
  <si>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</si>
  <si>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</si>
  <si>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</si>
  <si>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</si>
  <si>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</si>
  <si>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</si>
  <si>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</si>
  <si>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</si>
  <si>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</si>
  <si>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</si>
  <si>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</si>
  <si>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</si>
  <si>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</si>
  <si>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</si>
  <si>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</si>
  <si>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</si>
  <si>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</si>
  <si>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</si>
  <si>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</si>
  <si>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</si>
  <si>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</si>
  <si>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</si>
  <si>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</si>
  <si>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</si>
  <si>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</si>
  <si>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</si>
  <si>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</si>
  <si>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</si>
  <si>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</si>
  <si>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</si>
  <si>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</si>
  <si>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</si>
  <si>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</si>
  <si>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</si>
  <si>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</si>
  <si>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</si>
  <si>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</si>
  <si>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</si>
  <si>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</si>
  <si>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</si>
  <si>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</si>
  <si>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</si>
  <si>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</si>
  <si>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</si>
  <si>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</si>
  <si>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</si>
  <si>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</si>
  <si>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</si>
  <si>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</si>
  <si>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</si>
  <si>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</si>
  <si>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</si>
  <si>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</si>
  <si>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</si>
  <si>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</si>
  <si>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</si>
  <si>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</si>
  <si>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</si>
  <si>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</si>
  <si>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</si>
  <si>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</si>
  <si>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</si>
  <si>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</si>
  <si>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</si>
  <si>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</si>
  <si>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</si>
  <si>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</si>
  <si>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</si>
  <si>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</si>
  <si>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</si>
  <si>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</si>
  <si>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</si>
  <si>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</si>
  <si>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</si>
  <si>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</si>
  <si>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</si>
  <si>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</si>
  <si>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</si>
  <si>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</si>
  <si>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</si>
  <si>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</si>
  <si>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</si>
  <si>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</si>
  <si>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</si>
  <si>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</si>
  <si>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</si>
  <si>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</si>
  <si>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</si>
  <si>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</si>
  <si>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</si>
  <si>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</si>
  <si>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</si>
  <si>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</si>
  <si>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</si>
  <si>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</si>
  <si>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</si>
  <si>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</si>
  <si>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</si>
  <si>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</si>
  <si>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</si>
  <si>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</si>
  <si>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</si>
  <si>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</si>
  <si>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</si>
  <si>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</si>
  <si>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</si>
  <si>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</si>
  <si>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</si>
  <si>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</si>
  <si>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</si>
  <si>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</si>
  <si>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</si>
  <si>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</si>
  <si>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</si>
  <si>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</si>
  <si>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</si>
  <si>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</si>
  <si>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</si>
  <si>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</si>
  <si>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</si>
  <si>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</si>
  <si>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</si>
  <si>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</si>
  <si>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</si>
  <si>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</si>
  <si>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</si>
  <si>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</si>
  <si>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</si>
  <si>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</si>
  <si>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</si>
  <si>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</si>
  <si>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</si>
  <si>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</si>
  <si>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</si>
  <si>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</si>
  <si>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</si>
  <si>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</si>
  <si>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</si>
  <si>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</si>
  <si>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</si>
  <si>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</si>
  <si>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</si>
  <si>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</si>
  <si>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</si>
  <si>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</si>
  <si>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</si>
  <si>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</si>
  <si>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</si>
  <si>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</si>
  <si>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</si>
  <si>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</si>
  <si>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</si>
  <si>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</si>
  <si>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</si>
  <si>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</si>
  <si>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</si>
  <si>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</si>
  <si>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</si>
  <si>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</si>
  <si>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</si>
  <si>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</si>
  <si>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</si>
  <si>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</si>
  <si>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</si>
  <si>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</si>
  <si>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</si>
  <si>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</si>
  <si>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</si>
  <si>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</si>
  <si>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</si>
  <si>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</si>
  <si>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</si>
  <si>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</si>
  <si>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</si>
  <si>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</si>
  <si>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</si>
  <si>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</si>
  <si>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</si>
  <si>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</si>
  <si>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</si>
  <si>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</si>
  <si>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</si>
  <si>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</si>
  <si>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</si>
  <si>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</si>
  <si>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</si>
  <si>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</si>
  <si>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</si>
  <si>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</si>
  <si>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</si>
  <si>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</si>
  <si>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</si>
  <si>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</si>
  <si>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</si>
  <si>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</si>
  <si>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</si>
  <si>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</si>
  <si>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</si>
  <si>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</si>
  <si>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</si>
  <si>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</si>
  <si>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</si>
  <si>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</si>
  <si>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</si>
  <si>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</si>
  <si>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</si>
  <si>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</si>
  <si>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</si>
  <si>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</si>
  <si>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</si>
  <si>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</si>
  <si>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</si>
  <si>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</si>
  <si>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</si>
  <si>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</si>
  <si>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</si>
  <si>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</si>
  <si>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</si>
  <si>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</si>
  <si>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</si>
  <si>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</si>
  <si>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</si>
  <si>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</si>
  <si>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</si>
  <si>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</si>
  <si>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</si>
  <si>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</si>
  <si>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</si>
  <si>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</si>
  <si>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</si>
  <si>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</si>
  <si>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</si>
  <si>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</si>
  <si>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</si>
  <si>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</si>
  <si>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</si>
  <si>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</si>
  <si>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</si>
  <si>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</si>
  <si>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</si>
  <si>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</si>
  <si>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</si>
  <si>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</si>
  <si>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</si>
  <si>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</si>
  <si>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</si>
  <si>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</si>
  <si>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</si>
  <si>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</si>
  <si>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</si>
  <si>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</si>
  <si>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</si>
  <si>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</si>
  <si>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</si>
  <si>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</si>
  <si>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</si>
  <si>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</si>
  <si>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</si>
  <si>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</si>
  <si>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</si>
  <si>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</si>
  <si>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</si>
  <si>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</si>
  <si>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</si>
  <si>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</si>
  <si>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</si>
  <si>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</si>
  <si>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</si>
  <si>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</si>
  <si>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</si>
  <si>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</si>
  <si>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</si>
  <si>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</si>
  <si>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</si>
  <si>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</si>
  <si>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</si>
  <si>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</si>
  <si>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</si>
  <si>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</si>
  <si>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</si>
  <si>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</si>
  <si>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</si>
  <si>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</si>
  <si>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</si>
  <si>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</si>
  <si>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</si>
  <si>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</si>
  <si>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</si>
  <si>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</si>
  <si>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</si>
  <si>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</si>
  <si>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</si>
  <si>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</si>
  <si>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</si>
  <si>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</si>
  <si>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</si>
  <si>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</si>
  <si>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</si>
  <si>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</si>
  <si>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</si>
  <si>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</si>
  <si>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</si>
  <si>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</si>
  <si>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</si>
  <si>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</si>
  <si>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</si>
  <si>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</si>
  <si>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</si>
  <si>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</si>
  <si>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</si>
  <si>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</si>
  <si>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</si>
  <si>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</si>
  <si>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</si>
  <si>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</si>
  <si>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</si>
  <si>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</si>
  <si>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</si>
  <si>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</si>
  <si>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</si>
  <si>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</si>
  <si>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</si>
  <si>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</si>
  <si>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</si>
  <si>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</si>
  <si>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</si>
  <si>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</si>
  <si>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</si>
  <si>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</si>
  <si>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</si>
  <si>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</si>
  <si>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</si>
  <si>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</si>
  <si>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</si>
  <si>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</si>
  <si>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</si>
  <si>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</si>
  <si>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</si>
  <si>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</si>
  <si>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</si>
  <si>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</si>
  <si>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</si>
  <si>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</si>
  <si>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</si>
  <si>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</si>
  <si>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</si>
  <si>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</si>
  <si>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</si>
  <si>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</si>
  <si>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</si>
  <si>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</si>
  <si>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</si>
  <si>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</si>
  <si>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</si>
  <si>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</si>
  <si>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</si>
  <si>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</si>
  <si>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</si>
  <si>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</si>
  <si>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</si>
  <si>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</si>
  <si>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</si>
  <si>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</si>
  <si>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</si>
  <si>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</si>
  <si>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</si>
  <si>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</si>
  <si>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</si>
  <si>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</si>
  <si>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</si>
  <si>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</si>
  <si>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</si>
  <si>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</si>
  <si>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</si>
  <si>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</si>
  <si>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</si>
  <si>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</si>
  <si>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</si>
  <si>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</si>
  <si>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</si>
  <si>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</si>
  <si>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</si>
  <si>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</si>
  <si>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</si>
  <si>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</si>
  <si>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</si>
  <si>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</si>
  <si>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</si>
  <si>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</si>
  <si>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</si>
  <si>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</si>
  <si>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</si>
  <si>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</si>
  <si>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</si>
  <si>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</si>
  <si>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</si>
  <si>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</si>
  <si>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</si>
  <si>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</si>
  <si>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</si>
  <si>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</si>
  <si>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</si>
  <si>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</si>
  <si>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</si>
  <si>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</si>
  <si>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</si>
  <si>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</si>
  <si>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</si>
  <si>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</si>
  <si>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</si>
  <si>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</si>
  <si>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</si>
  <si>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</si>
  <si>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</si>
  <si>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</si>
  <si>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</si>
  <si>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</si>
  <si>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</si>
  <si>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</si>
  <si>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</si>
  <si>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</si>
  <si>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</si>
  <si>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</si>
  <si>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</si>
  <si>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</si>
  <si>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</si>
  <si>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</si>
  <si>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</si>
  <si>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</si>
  <si>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</si>
  <si>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</si>
  <si>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</si>
  <si>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</si>
  <si>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</si>
  <si>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</si>
  <si>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</si>
  <si>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</si>
  <si>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</si>
  <si>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</si>
  <si>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</si>
  <si>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</si>
  <si>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</si>
  <si>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</si>
  <si>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</si>
  <si>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</si>
  <si>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</si>
  <si>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</si>
  <si>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</si>
  <si>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</si>
  <si>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</si>
  <si>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</si>
  <si>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</si>
  <si>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</si>
  <si>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</si>
  <si>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</si>
  <si>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</si>
  <si>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</si>
  <si>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</si>
  <si>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</si>
  <si>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</si>
  <si>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</si>
  <si>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</si>
  <si>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</si>
  <si>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</si>
  <si>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</si>
  <si>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</si>
  <si>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</si>
  <si>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</si>
  <si>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</si>
  <si>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</si>
  <si>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</si>
  <si>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</si>
  <si>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</si>
  <si>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</si>
  <si>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</si>
  <si>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</si>
  <si>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</si>
  <si>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</si>
  <si>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</si>
  <si>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</si>
  <si>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</si>
  <si>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</si>
  <si>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</si>
  <si>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</si>
  <si>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</si>
  <si>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</si>
  <si>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</si>
  <si>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</si>
  <si>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</si>
  <si>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</si>
  <si>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</si>
  <si>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</si>
  <si>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</si>
  <si>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</si>
  <si>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</si>
  <si>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</si>
  <si>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</si>
  <si>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</si>
  <si>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</si>
  <si>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</si>
  <si>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</si>
  <si>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</si>
  <si>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</si>
  <si>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</si>
  <si>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</si>
  <si>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</si>
  <si>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</si>
  <si>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</si>
  <si>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</si>
  <si>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</si>
  <si>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</si>
  <si>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</si>
  <si>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</si>
  <si>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</si>
  <si>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</si>
  <si>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</si>
  <si>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</si>
  <si>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</si>
  <si>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</si>
  <si>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</si>
  <si>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</si>
  <si>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</si>
  <si>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</si>
  <si>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</si>
  <si>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</si>
  <si>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</si>
  <si>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</si>
  <si>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</si>
  <si>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</si>
  <si>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</si>
  <si>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</si>
  <si>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</si>
  <si>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</si>
  <si>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</si>
  <si>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</si>
  <si>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</si>
  <si>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</si>
  <si>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</si>
  <si>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</si>
  <si>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</si>
  <si>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</si>
  <si>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</si>
  <si>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</si>
  <si>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</si>
  <si>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</si>
  <si>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</si>
  <si>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</si>
  <si>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</si>
  <si>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</si>
  <si>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</si>
  <si>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</si>
  <si>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</si>
  <si>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</si>
  <si>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</si>
  <si>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</si>
  <si>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</si>
  <si>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</si>
  <si>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</si>
  <si>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</si>
  <si>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</si>
  <si>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</si>
  <si>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</si>
  <si>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</si>
  <si>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</si>
  <si>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</si>
  <si>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</si>
  <si>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</si>
  <si>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</si>
  <si>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</si>
  <si>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</si>
  <si>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</si>
  <si>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</si>
  <si>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</si>
  <si>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</si>
  <si>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</si>
  <si>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</si>
  <si>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</si>
  <si>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</si>
  <si>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</si>
  <si>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</si>
  <si>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</si>
  <si>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</si>
  <si>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</si>
  <si>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</si>
  <si>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</si>
  <si>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</si>
  <si>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</si>
  <si>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</si>
  <si>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</si>
  <si>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</si>
  <si>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</si>
  <si>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</si>
  <si>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</si>
  <si>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</si>
  <si>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</si>
  <si>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</si>
  <si>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</si>
  <si>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</si>
  <si>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</si>
  <si>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</si>
  <si>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</si>
  <si>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</si>
  <si>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</si>
  <si>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</si>
  <si>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</si>
  <si>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</si>
  <si>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</si>
  <si>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</si>
  <si>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</si>
  <si>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</si>
  <si>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</si>
  <si>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</si>
  <si>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</si>
  <si>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</si>
  <si>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</si>
  <si>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</si>
  <si>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</si>
  <si>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</si>
  <si>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</si>
  <si>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</si>
  <si>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</si>
  <si>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</si>
  <si>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</si>
  <si>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</si>
  <si>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</si>
  <si>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</si>
  <si>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</si>
  <si>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</si>
  <si>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</si>
  <si>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</si>
  <si>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</si>
  <si>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</si>
  <si>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</si>
  <si>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</si>
  <si>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</si>
  <si>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</si>
  <si>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</si>
  <si>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</si>
  <si>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</si>
  <si>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</si>
  <si>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</si>
  <si>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</si>
  <si>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</si>
  <si>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</si>
  <si>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</si>
  <si>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</si>
  <si>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</si>
  <si>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</si>
  <si>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</si>
  <si>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</si>
  <si>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</si>
  <si>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</si>
  <si>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</si>
  <si>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</si>
  <si>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</si>
  <si>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</si>
  <si>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</si>
  <si>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</si>
  <si>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</si>
  <si>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</si>
  <si>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</si>
  <si>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</si>
  <si>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</si>
  <si>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</si>
  <si>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</si>
  <si>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</si>
  <si>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</si>
  <si>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</si>
  <si>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</si>
  <si>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</si>
  <si>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</si>
  <si>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</si>
  <si>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</si>
  <si>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</si>
  <si>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</si>
  <si>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</si>
  <si>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</si>
  <si>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</si>
  <si>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</si>
  <si>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</si>
  <si>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</si>
  <si>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</si>
  <si>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</si>
  <si>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</si>
  <si>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</si>
  <si>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</si>
  <si>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</si>
  <si>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</si>
  <si>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</si>
  <si>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</si>
  <si>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</si>
  <si>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</si>
  <si>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</si>
  <si>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</si>
  <si>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</si>
  <si>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</si>
  <si>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</si>
  <si>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</si>
  <si>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</si>
  <si>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</si>
  <si>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</si>
  <si>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</si>
  <si>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</si>
  <si>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</si>
  <si>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</si>
  <si>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</si>
  <si>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</si>
  <si>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</si>
  <si>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</si>
  <si>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</si>
  <si>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</si>
  <si>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</si>
  <si>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</si>
  <si>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</si>
  <si>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</si>
  <si>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</si>
  <si>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</si>
  <si>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</si>
  <si>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</si>
  <si>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</si>
  <si>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</si>
  <si>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</si>
  <si>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</si>
  <si>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</si>
  <si>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</si>
  <si>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</si>
  <si>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</si>
  <si>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</si>
  <si>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</si>
  <si>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</si>
  <si>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</si>
  <si>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</si>
  <si>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</si>
  <si>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</si>
  <si>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</si>
  <si>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</si>
  <si>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</si>
  <si>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</si>
  <si>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</si>
  <si>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</si>
  <si>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</si>
  <si>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</si>
  <si>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</si>
  <si>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</si>
  <si>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</si>
  <si>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</si>
  <si>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</si>
  <si>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</si>
  <si>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</si>
  <si>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</si>
  <si>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</si>
  <si>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</si>
  <si>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</si>
  <si>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</si>
  <si>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</si>
  <si>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</si>
  <si>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</si>
  <si>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</si>
  <si>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</si>
  <si>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</si>
  <si>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</si>
  <si>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</si>
  <si>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</si>
  <si>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</si>
  <si>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</si>
  <si>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</si>
  <si>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</si>
  <si>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</si>
  <si>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</si>
  <si>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</si>
  <si>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</si>
  <si>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</si>
  <si>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</si>
  <si>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</si>
  <si>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</si>
  <si>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</si>
  <si>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</si>
  <si>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</si>
  <si>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</si>
  <si>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</si>
  <si>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</si>
  <si>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</si>
  <si>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</si>
  <si>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</si>
  <si>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</si>
  <si>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</si>
  <si>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</si>
  <si>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</si>
  <si>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</si>
  <si>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</si>
  <si>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</si>
  <si>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</si>
  <si>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</si>
  <si>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</si>
  <si>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</si>
  <si>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</si>
  <si>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</si>
  <si>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</si>
  <si>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</si>
  <si>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</si>
  <si>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</si>
  <si>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</si>
  <si>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</si>
  <si>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</si>
  <si>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</si>
  <si>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</si>
  <si>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</si>
  <si>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</si>
  <si>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</si>
  <si>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</si>
  <si>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</si>
  <si>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</si>
  <si>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</si>
  <si>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</si>
  <si>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</si>
  <si>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</si>
  <si>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</si>
  <si>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</si>
  <si>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</si>
  <si>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</si>
  <si>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</si>
  <si>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</si>
  <si>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</si>
  <si>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</si>
  <si>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</si>
  <si>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</si>
  <si>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</si>
  <si>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</si>
  <si>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</si>
  <si>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</si>
  <si>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</si>
  <si>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</si>
  <si>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</si>
  <si>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</si>
  <si>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</si>
  <si>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</si>
  <si>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</si>
  <si>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</si>
  <si>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</si>
  <si>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</si>
  <si>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</si>
  <si>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</si>
  <si>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</si>
  <si>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</si>
  <si>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</si>
  <si>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</si>
  <si>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</si>
  <si>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</si>
  <si>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</si>
  <si>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</si>
  <si>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</si>
  <si>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</si>
  <si>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</si>
  <si>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</si>
  <si>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</si>
  <si>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</si>
  <si>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</si>
  <si>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</si>
  <si>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</si>
  <si>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</si>
  <si>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</si>
  <si>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</si>
  <si>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</si>
  <si>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</si>
  <si>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</si>
  <si>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</si>
  <si>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</si>
  <si>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</si>
  <si>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</si>
  <si>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</si>
  <si>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</si>
  <si>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</si>
  <si>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</si>
  <si>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</si>
  <si>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</si>
  <si>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</si>
  <si>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</si>
  <si>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</si>
  <si>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</si>
  <si>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</si>
  <si>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</si>
  <si>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</si>
  <si>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</si>
  <si>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</si>
  <si>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</si>
  <si>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</si>
  <si>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</si>
  <si>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</si>
  <si>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</si>
  <si>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</si>
  <si>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</si>
  <si>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</si>
  <si>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</si>
  <si>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</si>
  <si>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</si>
  <si>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</si>
  <si>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</si>
  <si>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</si>
  <si>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</si>
  <si>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</si>
  <si>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</si>
  <si>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</si>
  <si>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</si>
  <si>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</si>
  <si>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</si>
  <si>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</si>
  <si>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</si>
  <si>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</si>
  <si>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</si>
  <si>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</si>
  <si>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</si>
  <si>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</si>
  <si>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</si>
  <si>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</si>
  <si>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</si>
  <si>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</si>
  <si>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</si>
  <si>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</si>
  <si>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</si>
  <si>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</si>
  <si>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</si>
  <si>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</si>
  <si>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</si>
  <si>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</si>
  <si>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</si>
  <si>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</si>
  <si>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</si>
  <si>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</si>
  <si>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</si>
  <si>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</si>
  <si>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</si>
  <si>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</si>
  <si>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</si>
  <si>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</si>
  <si>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</si>
  <si>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</si>
  <si>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</si>
  <si>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</si>
  <si>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</si>
  <si>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</si>
  <si>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</si>
  <si>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</si>
  <si>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</si>
  <si>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</si>
  <si>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</si>
  <si>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</si>
  <si>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</si>
  <si>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</si>
  <si>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</si>
  <si>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</si>
  <si>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</si>
  <si>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</si>
  <si>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</si>
  <si>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</si>
  <si>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</si>
  <si>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</si>
  <si>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</si>
  <si>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</si>
  <si>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</si>
  <si>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</si>
  <si>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</si>
  <si>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</si>
  <si>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</si>
  <si>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</si>
  <si>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</si>
  <si>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</si>
  <si>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</si>
  <si>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</si>
  <si>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</si>
  <si>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</si>
  <si>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</si>
  <si>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</si>
  <si>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</si>
  <si>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</si>
  <si>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</si>
  <si>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</si>
  <si>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</si>
  <si>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</si>
  <si>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</si>
  <si>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</si>
  <si>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</si>
  <si>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</si>
  <si>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</si>
  <si>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</si>
  <si>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</si>
  <si>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</si>
  <si>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</si>
  <si>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</si>
  <si>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</si>
  <si>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</si>
  <si>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</si>
  <si>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</si>
  <si>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</si>
  <si>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</si>
  <si>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</si>
  <si>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</si>
  <si>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</si>
  <si>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</si>
  <si>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</si>
  <si>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</si>
  <si>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</si>
  <si>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</si>
  <si>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</si>
  <si>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</si>
  <si>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</si>
  <si>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</si>
  <si>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</si>
  <si>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</si>
  <si>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</si>
  <si>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</si>
  <si>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</si>
  <si>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</si>
  <si>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</si>
  <si>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</si>
  <si>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</si>
  <si>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</si>
  <si>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</si>
  <si>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</si>
  <si>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</si>
  <si>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</si>
  <si>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</si>
  <si>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</si>
  <si>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</si>
  <si>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</si>
  <si>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</si>
  <si>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</si>
  <si>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</si>
  <si>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</si>
  <si>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</si>
  <si>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</si>
  <si>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</si>
  <si>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</si>
  <si>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</si>
  <si>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</si>
  <si>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</si>
  <si>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</si>
  <si>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</si>
  <si>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</si>
  <si>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</si>
  <si>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</si>
  <si>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</si>
  <si>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</si>
  <si>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</si>
  <si>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</si>
  <si>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</si>
  <si>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</si>
  <si>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</si>
  <si>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</si>
  <si>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</si>
  <si>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</si>
  <si>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</si>
  <si>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</si>
  <si>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</si>
  <si>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</si>
  <si>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</si>
  <si>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</si>
  <si>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</si>
  <si>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</si>
  <si>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</si>
  <si>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</si>
  <si>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</si>
  <si>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</si>
  <si>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</si>
  <si>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</si>
  <si>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</si>
  <si>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</si>
  <si>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</si>
  <si>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</si>
  <si>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</si>
  <si>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</si>
  <si>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</si>
  <si>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</si>
  <si>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</si>
  <si>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</si>
  <si>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</si>
  <si>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</si>
  <si>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</si>
  <si>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</si>
  <si>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</si>
  <si>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</si>
  <si>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</si>
  <si>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</si>
  <si>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</si>
  <si>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</si>
  <si>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</si>
  <si>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</si>
  <si>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</si>
  <si>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</si>
  <si>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</si>
  <si>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</si>
  <si>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</si>
  <si>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</si>
  <si>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</si>
  <si>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</si>
  <si>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</si>
  <si>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</si>
  <si>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</si>
  <si>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</si>
  <si>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</si>
  <si>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</si>
  <si>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</si>
  <si>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</si>
  <si>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</si>
  <si>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</si>
  <si>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</si>
  <si>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</si>
  <si>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</si>
  <si>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</si>
  <si>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</si>
  <si>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</si>
  <si>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</si>
  <si>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</si>
  <si>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</si>
  <si>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</si>
  <si>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</si>
  <si>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</si>
  <si>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</si>
  <si>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</si>
  <si>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</si>
  <si>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</si>
  <si>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</si>
  <si>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</si>
  <si>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</si>
  <si>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</si>
  <si>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</si>
  <si>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</si>
  <si>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</si>
  <si>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</si>
  <si>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</si>
  <si>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</si>
  <si>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</si>
  <si>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</si>
  <si>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</si>
  <si>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</si>
  <si>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</si>
  <si>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</si>
  <si>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</si>
  <si>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</si>
  <si>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</si>
  <si>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</si>
  <si>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</si>
  <si>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</si>
  <si>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</si>
  <si>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</si>
  <si>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</si>
  <si>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</si>
  <si>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</si>
  <si>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</si>
  <si>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</si>
  <si>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</si>
  <si>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</si>
  <si>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</si>
  <si>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</si>
  <si>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</si>
  <si>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</si>
  <si>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</si>
  <si>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</si>
  <si>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</si>
  <si>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</si>
  <si>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</si>
  <si>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</si>
  <si>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</si>
  <si>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</si>
  <si>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</si>
  <si>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</si>
  <si>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</si>
  <si>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</si>
  <si>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</si>
  <si>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</si>
  <si>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</si>
  <si>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</si>
  <si>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</si>
  <si>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</si>
  <si>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</si>
  <si>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</si>
  <si>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</si>
  <si>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</si>
  <si>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</si>
  <si>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</si>
  <si>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</si>
  <si>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</si>
  <si>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</si>
  <si>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</si>
  <si>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</si>
  <si>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</si>
  <si>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</si>
  <si>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</si>
  <si>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</si>
  <si>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</si>
  <si>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</si>
  <si>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</si>
  <si>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</si>
  <si>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</si>
  <si>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</si>
  <si>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</si>
  <si>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</si>
  <si>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</si>
  <si>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</si>
  <si>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</si>
  <si>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</si>
  <si>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</si>
  <si>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</si>
  <si>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</si>
  <si>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</si>
  <si>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</si>
  <si>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</si>
  <si>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</si>
  <si>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</si>
  <si>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</si>
  <si>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</si>
  <si>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</si>
  <si>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</si>
  <si>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</si>
  <si>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</si>
  <si>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</si>
  <si>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</si>
  <si>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</si>
  <si>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</si>
  <si>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</si>
  <si>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</si>
  <si>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</si>
  <si>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</si>
  <si>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</si>
  <si>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</si>
  <si>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</si>
  <si>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</si>
  <si>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</si>
  <si>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</si>
  <si>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</si>
  <si>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</si>
  <si>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</si>
  <si>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</si>
  <si>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</si>
  <si>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</si>
  <si>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</si>
  <si>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</si>
  <si>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</si>
  <si>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</si>
  <si>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</si>
  <si>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</si>
  <si>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</si>
  <si>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</si>
  <si>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</si>
  <si>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</si>
  <si>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</si>
  <si>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</si>
  <si>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</si>
  <si>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</si>
  <si>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</si>
  <si>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</si>
  <si>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</si>
  <si>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</si>
  <si>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</si>
  <si>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</si>
  <si>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</si>
  <si>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</si>
  <si>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</si>
  <si>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</si>
  <si>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</si>
  <si>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</si>
  <si>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</si>
  <si>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</si>
  <si>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</si>
  <si>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</si>
  <si>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</si>
  <si>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</si>
  <si>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</si>
  <si>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</si>
  <si>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</si>
  <si>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</si>
  <si>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</si>
  <si>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</si>
  <si>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</si>
  <si>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</si>
  <si>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</si>
  <si>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</si>
  <si>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</si>
  <si>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</si>
  <si>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</si>
  <si>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</si>
  <si>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</si>
  <si>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</si>
  <si>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</si>
  <si>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</si>
  <si>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</si>
  <si>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</si>
  <si>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</si>
  <si>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</si>
  <si>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</si>
  <si>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</si>
  <si>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</si>
  <si>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</si>
  <si>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</si>
  <si>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</si>
  <si>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</si>
  <si>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</si>
  <si>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</si>
  <si>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</si>
  <si>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</si>
  <si>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</si>
  <si>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</si>
  <si>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</si>
  <si>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</si>
  <si>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</si>
  <si>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</si>
  <si>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</si>
  <si>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</si>
  <si>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</si>
  <si>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</si>
  <si>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</si>
  <si>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</si>
  <si>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</si>
  <si>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</si>
  <si>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</si>
  <si>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</si>
  <si>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</si>
  <si>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</si>
  <si>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</si>
  <si>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</si>
  <si>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</si>
  <si>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</si>
  <si>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</si>
  <si>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</si>
  <si>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</si>
  <si>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</si>
  <si>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</si>
  <si>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</si>
  <si>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</si>
  <si>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</si>
  <si>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</si>
  <si>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</si>
  <si>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</si>
  <si>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</si>
  <si>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</si>
  <si>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</si>
  <si>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</si>
  <si>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</si>
  <si>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</si>
  <si>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</si>
  <si>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</si>
  <si>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</si>
  <si>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</si>
  <si>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</si>
  <si>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</si>
  <si>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</si>
  <si>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</si>
  <si>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</si>
  <si>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</si>
  <si>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</si>
  <si>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</si>
  <si>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</si>
  <si>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</si>
  <si>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</si>
  <si>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</si>
  <si>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</si>
  <si>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</si>
  <si>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</si>
  <si>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</si>
  <si>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</si>
  <si>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</si>
  <si>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</si>
  <si>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</si>
  <si>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</si>
  <si>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</si>
  <si>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</si>
  <si>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</si>
  <si>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</si>
  <si>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</si>
  <si>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</si>
  <si>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</si>
  <si>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</si>
  <si>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</si>
  <si>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</si>
  <si>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</si>
  <si>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</si>
  <si>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</si>
  <si>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</si>
  <si>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</si>
  <si>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</si>
  <si>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</si>
  <si>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</si>
  <si>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</si>
  <si>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</si>
  <si>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</si>
  <si>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</si>
  <si>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</si>
  <si>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</si>
  <si>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</si>
  <si>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</si>
  <si>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</si>
  <si>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</si>
  <si>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</si>
  <si>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</si>
  <si>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</si>
  <si>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</si>
  <si>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</si>
  <si>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</si>
  <si>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</si>
  <si>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</si>
  <si>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</si>
  <si>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</si>
  <si>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</si>
  <si>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</si>
  <si>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</si>
  <si>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</si>
  <si>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</si>
  <si>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</si>
  <si>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</si>
  <si>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</si>
  <si>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</si>
  <si>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</si>
  <si>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</si>
  <si>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</si>
  <si>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</si>
  <si>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</si>
  <si>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</si>
  <si>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</si>
  <si>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</si>
  <si>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</si>
  <si>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</si>
  <si>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</si>
  <si>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</si>
  <si>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</si>
  <si>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</si>
  <si>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</si>
  <si>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</si>
  <si>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</si>
  <si>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</si>
  <si>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</si>
  <si>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</si>
  <si>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</si>
  <si>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</si>
  <si>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</si>
  <si>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</si>
  <si>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</si>
  <si>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</si>
  <si>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</si>
  <si>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</si>
  <si>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</si>
  <si>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</si>
  <si>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</si>
  <si>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</si>
  <si>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</si>
  <si>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</si>
  <si>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</si>
  <si>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</si>
  <si>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</si>
  <si>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</si>
  <si>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</si>
  <si>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</si>
  <si>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</si>
  <si>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</si>
  <si>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</si>
  <si>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</si>
  <si>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</si>
  <si>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</si>
  <si>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</si>
  <si>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</si>
  <si>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</si>
  <si>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</si>
  <si>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</si>
  <si>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</si>
  <si>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</si>
  <si>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</si>
  <si>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</si>
  <si>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</si>
  <si>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</si>
  <si>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</si>
  <si>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</si>
  <si>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</si>
  <si>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</si>
  <si>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</si>
  <si>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</si>
  <si>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</si>
  <si>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</si>
  <si>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</si>
  <si>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</si>
  <si>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</si>
  <si>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</si>
  <si>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</si>
  <si>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</si>
  <si>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</si>
  <si>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</si>
  <si>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</si>
  <si>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</si>
  <si>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</si>
  <si>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</si>
  <si>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</si>
  <si>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</si>
  <si>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</si>
  <si>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</si>
  <si>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</si>
  <si>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</si>
  <si>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</si>
  <si>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</si>
  <si>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</si>
  <si>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</si>
  <si>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</si>
  <si>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</si>
  <si>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</si>
  <si>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</si>
  <si>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</si>
  <si>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</si>
  <si>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</si>
  <si>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</si>
  <si>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</si>
  <si>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</si>
  <si>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</si>
  <si>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</si>
  <si>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</si>
  <si>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</si>
  <si>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</si>
  <si>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</si>
  <si>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</si>
  <si>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</si>
  <si>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</si>
  <si>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</si>
  <si>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</si>
  <si>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</si>
  <si>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</si>
  <si>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</si>
  <si>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</si>
  <si>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</si>
  <si>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</si>
  <si>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</si>
  <si>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</si>
  <si>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</si>
  <si>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</si>
  <si>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</si>
  <si>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</si>
  <si>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</si>
  <si>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</si>
  <si>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</si>
  <si>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</si>
  <si>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</si>
  <si>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</si>
  <si>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</si>
  <si>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</si>
  <si>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</si>
  <si>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</si>
  <si>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</si>
  <si>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</si>
  <si>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</si>
  <si>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</si>
  <si>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</si>
  <si>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</si>
  <si>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</si>
  <si>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</si>
  <si>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</si>
  <si>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</si>
  <si>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</si>
  <si>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</si>
  <si>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</si>
  <si>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</si>
  <si>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</si>
  <si>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</si>
  <si>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</si>
  <si>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</si>
  <si>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</si>
  <si>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</si>
  <si>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</si>
  <si>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</si>
  <si>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</si>
  <si>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</si>
  <si>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</si>
  <si>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</si>
  <si>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</si>
  <si>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</si>
  <si>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</si>
  <si>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</si>
  <si>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</si>
  <si>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</si>
  <si>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</si>
  <si>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</si>
  <si>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</si>
  <si>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</si>
  <si>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</si>
  <si>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</si>
  <si>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</si>
  <si>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</si>
  <si>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</si>
  <si>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</si>
  <si>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</si>
  <si>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</si>
  <si>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</si>
  <si>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</si>
  <si>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</si>
  <si>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</si>
  <si>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</si>
  <si>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</si>
  <si>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</si>
  <si>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</si>
  <si>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</si>
  <si>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</si>
  <si>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</si>
  <si>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</si>
  <si>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</si>
  <si>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</si>
  <si>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</si>
  <si>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</si>
  <si>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</si>
  <si>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</si>
  <si>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</si>
  <si>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</si>
  <si>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</si>
  <si>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</si>
  <si>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</si>
  <si>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</si>
  <si>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</si>
  <si>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</si>
  <si>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</si>
  <si>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</si>
  <si>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</si>
  <si>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</si>
  <si>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</si>
  <si>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</si>
  <si>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</si>
  <si>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</si>
  <si>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</si>
  <si>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</si>
  <si>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</si>
  <si>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</si>
  <si>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</si>
  <si>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</si>
  <si>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</si>
  <si>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</si>
  <si>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</si>
  <si>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</si>
  <si>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</si>
  <si>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</si>
  <si>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</si>
  <si>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</si>
  <si>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</si>
  <si>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</si>
  <si>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</si>
  <si>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</si>
  <si>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</si>
  <si>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</si>
  <si>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</si>
  <si>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</si>
  <si>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</si>
  <si>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</si>
  <si>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</si>
  <si>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</si>
  <si>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</si>
  <si>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</si>
  <si>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</si>
  <si>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</si>
  <si>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</si>
  <si>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</si>
  <si>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</si>
  <si>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</si>
  <si>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</si>
  <si>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</si>
  <si>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</si>
  <si>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</si>
  <si>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</si>
  <si>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</si>
  <si>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</si>
  <si>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</si>
  <si>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</si>
  <si>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</si>
  <si>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</si>
  <si>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</si>
  <si>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</si>
  <si>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</si>
  <si>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</si>
  <si>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</si>
  <si>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</si>
  <si>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</si>
  <si>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</si>
  <si>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</si>
  <si>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</si>
  <si>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</si>
  <si>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</si>
  <si>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</si>
  <si>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</si>
  <si>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</si>
  <si>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</si>
  <si>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</si>
  <si>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</si>
  <si>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</si>
  <si>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</si>
  <si>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</si>
  <si>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</si>
  <si>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</si>
  <si>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</si>
  <si>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</si>
  <si>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</si>
  <si>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</si>
  <si>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</si>
  <si>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</si>
  <si>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</si>
  <si>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</si>
  <si>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</si>
  <si>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</si>
  <si>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</si>
  <si>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</si>
  <si>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</si>
  <si>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</si>
  <si>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</si>
  <si>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</si>
  <si>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</si>
  <si>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</si>
  <si>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</si>
  <si>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</si>
  <si>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</si>
  <si>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</si>
  <si>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</si>
  <si>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</si>
  <si>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</si>
  <si>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</si>
  <si>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</si>
  <si>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</si>
  <si>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</si>
  <si>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</si>
  <si>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</si>
  <si>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</si>
  <si>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</si>
  <si>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</si>
  <si>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</si>
  <si>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</si>
  <si>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</si>
  <si>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</si>
  <si>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</si>
  <si>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</si>
  <si>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</si>
  <si>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</si>
  <si>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</si>
  <si>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</si>
  <si>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</si>
  <si>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</si>
  <si>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</si>
  <si>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</si>
  <si>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</si>
  <si>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</si>
  <si>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</si>
  <si>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</si>
  <si>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</si>
  <si>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</si>
  <si>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</si>
  <si>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</si>
  <si>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</si>
  <si>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</si>
  <si>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</si>
  <si>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</si>
  <si>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</si>
  <si>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</si>
  <si>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</si>
  <si>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</si>
  <si>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</si>
  <si>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</si>
  <si>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</si>
  <si>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</si>
  <si>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</si>
  <si>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</si>
  <si>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</si>
  <si>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</si>
  <si>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</si>
  <si>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</si>
  <si>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</si>
  <si>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</si>
  <si>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</si>
  <si>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</si>
  <si>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</si>
  <si>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</si>
  <si>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</si>
  <si>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</si>
  <si>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</si>
  <si>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</si>
  <si>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</si>
  <si>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</si>
  <si>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</si>
  <si>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</si>
  <si>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</si>
  <si>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</si>
  <si>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</si>
  <si>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</si>
  <si>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</si>
  <si>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</si>
  <si>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</si>
  <si>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</si>
  <si>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</si>
  <si>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</si>
  <si>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</si>
  <si>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</si>
  <si>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</si>
  <si>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</si>
  <si>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</si>
  <si>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</si>
  <si>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</si>
  <si>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</si>
  <si>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</si>
  <si>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</si>
  <si>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</si>
  <si>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</si>
  <si>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</si>
  <si>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</si>
  <si>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</si>
  <si>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</si>
  <si>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</si>
  <si>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</si>
  <si>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</si>
  <si>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</si>
  <si>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</si>
  <si>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</si>
  <si>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</si>
  <si>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</si>
  <si>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</si>
  <si>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</si>
  <si>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</si>
  <si>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</si>
  <si>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</si>
  <si>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</si>
  <si>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</si>
  <si>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</si>
  <si>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</si>
  <si>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</si>
  <si>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</si>
  <si>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</si>
  <si>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</si>
  <si>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</si>
  <si>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</si>
  <si>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</si>
  <si>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</si>
  <si>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</si>
  <si>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</si>
  <si>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</si>
  <si>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</si>
  <si>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</si>
  <si>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</si>
  <si>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</si>
  <si>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</si>
  <si>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</si>
  <si>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</si>
  <si>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</si>
  <si>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</si>
  <si>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</si>
  <si>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</si>
  <si>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</si>
  <si>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</si>
  <si>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</si>
  <si>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</si>
  <si>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</si>
  <si>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</si>
  <si>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</si>
  <si>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</si>
  <si>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</si>
  <si>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</si>
  <si>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</si>
  <si>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</si>
  <si>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</si>
  <si>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</si>
  <si>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</si>
  <si>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</si>
  <si>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</si>
  <si>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</si>
  <si>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</si>
  <si>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</si>
  <si>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</si>
  <si>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</si>
  <si>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</si>
  <si>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</si>
  <si>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</si>
  <si>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</si>
  <si>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</si>
  <si>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</si>
  <si>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</si>
  <si>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</si>
  <si>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</si>
  <si>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</si>
  <si>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</si>
  <si>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</si>
  <si>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</si>
  <si>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</si>
  <si>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</si>
  <si>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</si>
  <si>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</si>
  <si>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</si>
  <si>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</si>
  <si>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</si>
  <si>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</si>
  <si>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</si>
  <si>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</si>
  <si>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</si>
  <si>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</si>
  <si>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</si>
  <si>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</si>
  <si>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</si>
  <si>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</si>
  <si>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</si>
  <si>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</si>
  <si>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</si>
  <si>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</si>
  <si>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</si>
  <si>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</si>
  <si>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</si>
  <si>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</si>
  <si>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</si>
  <si>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</si>
  <si>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</si>
  <si>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</si>
  <si>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</si>
  <si>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</si>
  <si>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</si>
  <si>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</si>
  <si>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</si>
  <si>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</si>
  <si>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</si>
  <si>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</si>
  <si>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</si>
  <si>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</si>
  <si>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</si>
  <si>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</si>
  <si>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</si>
  <si>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</si>
  <si>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</si>
  <si>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</si>
  <si>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</si>
  <si>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</si>
  <si>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</si>
  <si>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</si>
  <si>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</si>
  <si>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</si>
  <si>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</si>
  <si>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</si>
  <si>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</si>
  <si>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</si>
  <si>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</si>
  <si>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</si>
  <si>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</si>
  <si>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</si>
  <si>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</si>
  <si>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</si>
  <si>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</si>
  <si>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</si>
  <si>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</si>
  <si>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</si>
  <si>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</si>
  <si>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</si>
  <si>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</si>
  <si>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</si>
  <si>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</si>
  <si>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</si>
  <si>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</si>
  <si>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</si>
  <si>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</si>
  <si>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</si>
  <si>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</si>
  <si>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</si>
  <si>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</si>
  <si>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</si>
  <si>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</si>
  <si>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</si>
  <si>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</si>
  <si>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</si>
  <si>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</si>
  <si>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</si>
  <si>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</si>
  <si>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</si>
  <si>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</si>
  <si>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</si>
  <si>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</si>
  <si>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</si>
  <si>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</si>
  <si>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</si>
  <si>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</si>
  <si>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</si>
  <si>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</si>
  <si>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</si>
  <si>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</si>
  <si>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</si>
  <si>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</si>
  <si>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</si>
  <si>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</si>
  <si>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</si>
  <si>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</si>
  <si>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</si>
  <si>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</si>
  <si>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</si>
  <si>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</si>
  <si>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</si>
  <si>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</si>
  <si>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</si>
  <si>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</si>
  <si>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</si>
  <si>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</si>
  <si>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</si>
  <si>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</si>
  <si>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</si>
  <si>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</si>
  <si>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</si>
  <si>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</si>
  <si>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</si>
  <si>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</si>
  <si>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</si>
  <si>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</si>
  <si>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</si>
  <si>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</si>
  <si>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</si>
  <si>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</si>
  <si>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</si>
  <si>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</si>
  <si>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</si>
  <si>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</si>
  <si>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</si>
  <si>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</si>
  <si>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</si>
  <si>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</si>
  <si>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</si>
  <si>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</si>
  <si>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</si>
  <si>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</si>
  <si>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</si>
  <si>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</si>
  <si>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</si>
  <si>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</si>
  <si>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</si>
  <si>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</si>
  <si>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</si>
  <si>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</si>
  <si>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</si>
  <si>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</si>
  <si>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</si>
  <si>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</si>
  <si>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</si>
  <si>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</si>
  <si>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</si>
  <si>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</si>
  <si>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</si>
  <si>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</si>
  <si>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</si>
  <si>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</si>
  <si>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</si>
  <si>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</si>
  <si>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</si>
  <si>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</si>
  <si>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</si>
  <si>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</si>
  <si>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</si>
  <si>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</si>
  <si>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</si>
  <si>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</si>
  <si>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</si>
  <si>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</si>
  <si>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</si>
  <si>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</si>
  <si>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</si>
  <si>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</si>
  <si>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</si>
  <si>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</si>
  <si>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</si>
  <si>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</si>
  <si>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</si>
  <si>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</si>
  <si>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</si>
  <si>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</si>
  <si>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</si>
  <si>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</si>
  <si>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</si>
  <si>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</si>
  <si>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</si>
  <si>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</si>
  <si>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</si>
  <si>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</si>
  <si>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</si>
  <si>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</si>
  <si>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</si>
  <si>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</si>
  <si>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</si>
  <si>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</si>
  <si>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</si>
  <si>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</si>
  <si>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</si>
  <si>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</si>
  <si>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</si>
  <si>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</si>
  <si>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</si>
  <si>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</si>
  <si>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</si>
  <si>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</si>
  <si>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</si>
  <si>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</si>
  <si>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</si>
  <si>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</si>
  <si>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</si>
  <si>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</si>
  <si>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</si>
  <si>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</si>
  <si>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</si>
  <si>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</si>
  <si>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</si>
  <si>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</si>
  <si>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</si>
  <si>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</si>
  <si>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</si>
  <si>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</si>
  <si>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</si>
  <si>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</si>
  <si>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</si>
  <si>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</si>
  <si>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</si>
  <si>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</si>
  <si>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</si>
  <si>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</si>
  <si>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</si>
  <si>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</si>
  <si>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</si>
  <si>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</si>
  <si>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</si>
  <si>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</si>
  <si>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</si>
  <si>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</si>
  <si>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</si>
  <si>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</si>
  <si>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</si>
  <si>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</si>
  <si>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</si>
  <si>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</si>
  <si>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</si>
  <si>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</si>
  <si>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</si>
  <si>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</si>
  <si>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</si>
  <si>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</si>
  <si>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</si>
  <si>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</si>
  <si>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</si>
  <si>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</si>
  <si>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</si>
  <si>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</si>
  <si>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</si>
  <si>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</si>
  <si>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</si>
  <si>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</si>
  <si>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</si>
  <si>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</si>
  <si>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</si>
  <si>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</si>
  <si>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</si>
  <si>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</si>
  <si>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</si>
  <si>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</si>
  <si>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</si>
  <si>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</si>
  <si>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</si>
  <si>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</si>
  <si>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</si>
  <si>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</si>
  <si>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</si>
  <si>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</si>
  <si>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</si>
  <si>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</si>
  <si>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</si>
  <si>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</si>
  <si>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</si>
  <si>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</si>
  <si>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</si>
  <si>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</si>
  <si>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</si>
  <si>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</si>
  <si>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</si>
  <si>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</si>
  <si>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</si>
  <si>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</si>
  <si>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</si>
  <si>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</si>
  <si>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</si>
  <si>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</si>
  <si>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</si>
  <si>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</si>
  <si>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</si>
  <si>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</si>
  <si>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</si>
  <si>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</si>
  <si>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</si>
  <si>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</si>
  <si>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</si>
  <si>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</si>
  <si>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</si>
  <si>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</si>
  <si>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</si>
  <si>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</si>
  <si>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</si>
  <si>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</si>
  <si>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</si>
  <si>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</si>
  <si>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</si>
  <si>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</si>
  <si>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</si>
  <si>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</si>
  <si>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</si>
  <si>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</si>
  <si>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</si>
  <si>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</si>
  <si>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</si>
  <si>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</si>
  <si>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</si>
  <si>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</si>
  <si>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</si>
  <si>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</si>
  <si>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</si>
  <si>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</si>
  <si>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</si>
  <si>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</si>
  <si>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</si>
  <si>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</si>
  <si>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</si>
  <si>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</si>
  <si>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</si>
  <si>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</si>
  <si>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</si>
  <si>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</si>
  <si>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</si>
  <si>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</si>
  <si>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</si>
  <si>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</si>
  <si>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</si>
  <si>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</si>
  <si>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</si>
  <si>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</si>
  <si>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</si>
  <si>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</si>
  <si>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</si>
  <si>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</si>
  <si>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</si>
  <si>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</si>
  <si>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</si>
  <si>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</si>
  <si>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</si>
  <si>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</si>
  <si>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</si>
  <si>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</si>
  <si>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</si>
  <si>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</si>
  <si>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</si>
  <si>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</si>
  <si>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</si>
  <si>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</si>
  <si>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</si>
  <si>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</si>
  <si>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</si>
  <si>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</si>
  <si>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</si>
  <si>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</si>
  <si>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</si>
  <si>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</si>
  <si>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</si>
  <si>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</si>
  <si>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</si>
  <si>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</si>
  <si>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</si>
  <si>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</si>
  <si>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</si>
  <si>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</si>
  <si>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</si>
  <si>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</si>
  <si>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</si>
  <si>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</si>
  <si>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</si>
  <si>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</si>
  <si>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</si>
  <si>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</si>
  <si>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</si>
  <si>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</si>
  <si>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</si>
  <si>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</si>
  <si>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</si>
  <si>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</si>
  <si>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</si>
  <si>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</si>
  <si>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</si>
  <si>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</si>
  <si>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</si>
  <si>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</si>
  <si>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</si>
  <si>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</si>
  <si>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</si>
  <si>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</si>
  <si>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</si>
  <si>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</si>
  <si>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</si>
  <si>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</si>
  <si>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</si>
  <si>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</si>
  <si>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</si>
  <si>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</si>
  <si>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</si>
  <si>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</si>
  <si>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</si>
  <si>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</si>
  <si>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</si>
  <si>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</si>
  <si>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</si>
  <si>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</si>
  <si>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</si>
  <si>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</si>
  <si>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</si>
  <si>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</si>
  <si>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</si>
  <si>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</si>
  <si>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</si>
  <si>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</si>
  <si>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</si>
  <si>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</si>
  <si>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</si>
  <si>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</si>
  <si>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</si>
  <si>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</si>
  <si>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</si>
  <si>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</si>
  <si>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</si>
  <si>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</si>
  <si>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</si>
  <si>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</si>
  <si>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</si>
  <si>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</si>
  <si>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</si>
  <si>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</si>
  <si>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</si>
  <si>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</si>
  <si>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</si>
  <si>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</si>
  <si>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</si>
  <si>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</si>
  <si>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</si>
  <si>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</si>
  <si>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</si>
  <si>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</si>
  <si>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</si>
  <si>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</si>
  <si>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</si>
  <si>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</si>
  <si>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</si>
  <si>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</si>
  <si>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</si>
  <si>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</si>
  <si>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</si>
  <si>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</si>
  <si>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</si>
  <si>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</si>
  <si>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</si>
  <si>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</si>
  <si>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</si>
  <si>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</si>
  <si>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</si>
  <si>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</si>
  <si>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</si>
  <si>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</si>
  <si>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</si>
  <si>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</si>
  <si>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</si>
  <si>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</si>
  <si>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</si>
  <si>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</si>
  <si>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</si>
  <si>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</si>
  <si>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</si>
  <si>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</si>
  <si>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</si>
  <si>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</si>
  <si>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</si>
  <si>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</si>
  <si>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</si>
  <si>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</si>
  <si>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</si>
  <si>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</si>
  <si>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</si>
  <si>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</si>
  <si>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</si>
  <si>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</si>
  <si>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</si>
  <si>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</si>
  <si>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</si>
  <si>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</si>
  <si>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</si>
  <si>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</si>
  <si>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</si>
  <si>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</si>
  <si>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</si>
  <si>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</si>
  <si>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</si>
  <si>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</si>
  <si>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</si>
  <si>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</si>
  <si>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</si>
  <si>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</si>
  <si>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</si>
  <si>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</si>
  <si>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</si>
  <si>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</si>
  <si>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</si>
  <si>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</si>
  <si>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</si>
  <si>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</si>
  <si>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</si>
  <si>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</si>
  <si>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</si>
  <si>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</si>
  <si>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</si>
  <si>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</si>
  <si>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</si>
  <si>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</si>
  <si>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</si>
  <si>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</si>
  <si>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</si>
  <si>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</si>
  <si>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</si>
  <si>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</si>
  <si>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</si>
  <si>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</si>
  <si>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</si>
  <si>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</si>
  <si>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</si>
  <si>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</si>
  <si>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</si>
  <si>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</si>
  <si>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</si>
  <si>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</si>
  <si>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</si>
  <si>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</si>
  <si>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</si>
  <si>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</si>
  <si>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</si>
  <si>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</si>
  <si>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</si>
  <si>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</si>
  <si>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</si>
  <si>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</si>
  <si>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</si>
  <si>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</si>
  <si>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</si>
  <si>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</si>
  <si>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</si>
  <si>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</si>
  <si>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</si>
  <si>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</si>
  <si>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</si>
  <si>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</si>
  <si>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</si>
  <si>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</si>
  <si>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</si>
  <si>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</si>
  <si>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</si>
  <si>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</si>
  <si>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</si>
  <si>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</si>
  <si>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</si>
  <si>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</si>
  <si>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</si>
  <si>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</si>
  <si>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</si>
  <si>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</si>
  <si>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</si>
  <si>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</si>
  <si>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</si>
  <si>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</si>
  <si>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</si>
  <si>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</si>
  <si>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</si>
  <si>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</si>
  <si>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</si>
  <si>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</si>
  <si>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</si>
  <si>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</si>
  <si>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</si>
  <si>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</si>
  <si>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</si>
  <si>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</si>
  <si>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</si>
  <si>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</si>
  <si>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</si>
  <si>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</si>
  <si>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</si>
  <si>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</si>
  <si>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</si>
  <si>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</si>
  <si>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</si>
  <si>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</si>
  <si>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</si>
  <si>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</si>
  <si>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</si>
  <si>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</si>
  <si>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</si>
  <si>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</si>
  <si>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</si>
  <si>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</si>
  <si>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</si>
  <si>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</si>
  <si>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</si>
  <si>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</si>
  <si>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</si>
  <si>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</si>
  <si>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</si>
  <si>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</si>
  <si>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</si>
  <si>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</si>
  <si>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</si>
  <si>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</si>
  <si>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</si>
  <si>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</si>
  <si>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</si>
  <si>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</si>
  <si>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</si>
  <si>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</si>
  <si>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</si>
  <si>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</si>
  <si>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</si>
  <si>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</si>
  <si>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</si>
  <si>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</si>
  <si>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</si>
  <si>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</si>
  <si>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</si>
  <si>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</si>
  <si>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</si>
  <si>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</si>
  <si>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</si>
  <si>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</si>
  <si>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</si>
  <si>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</si>
  <si>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</si>
  <si>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</si>
  <si>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</si>
  <si>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</si>
  <si>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</si>
  <si>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</si>
  <si>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</si>
  <si>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</si>
  <si>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</si>
  <si>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</si>
  <si>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</si>
  <si>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</si>
  <si>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</si>
  <si>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</si>
  <si>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</si>
  <si>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</si>
  <si>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</si>
  <si>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</si>
  <si>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</si>
  <si>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</si>
  <si>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</si>
  <si>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</si>
  <si>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</si>
  <si>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</si>
  <si>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</si>
  <si>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</si>
  <si>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</si>
  <si>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</si>
  <si>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</si>
  <si>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</si>
  <si>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</si>
  <si>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</si>
  <si>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</si>
  <si>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</si>
  <si>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</si>
  <si>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</si>
  <si>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</si>
  <si>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</si>
  <si>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</si>
  <si>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</si>
  <si>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</si>
  <si>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</si>
  <si>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</si>
  <si>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</si>
  <si>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</si>
  <si>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</si>
  <si>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</si>
  <si>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</si>
  <si>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</si>
  <si>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</si>
  <si>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</si>
  <si>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</si>
  <si>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</si>
  <si>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</si>
  <si>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</si>
  <si>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</si>
  <si>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</si>
  <si>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</si>
  <si>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</si>
  <si>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</si>
  <si>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</si>
  <si>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</si>
  <si>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</si>
  <si>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</si>
  <si>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</si>
  <si>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</si>
  <si>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</si>
  <si>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</si>
  <si>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</si>
  <si>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</si>
  <si>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</si>
  <si>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</si>
  <si>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</si>
  <si>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</si>
  <si>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</si>
  <si>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</si>
  <si>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</si>
  <si>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</si>
  <si>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</si>
  <si>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</si>
  <si>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</si>
  <si>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</si>
  <si>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</si>
  <si>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</si>
  <si>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</si>
  <si>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</si>
  <si>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</si>
  <si>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</si>
  <si>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</si>
  <si>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</si>
  <si>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</si>
  <si>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</si>
  <si>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</si>
  <si>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</si>
  <si>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</si>
  <si>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</si>
  <si>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</si>
  <si>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</si>
  <si>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</si>
  <si>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</si>
  <si>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</si>
  <si>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</si>
  <si>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</si>
  <si>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</si>
  <si>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</si>
  <si>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</si>
  <si>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</si>
  <si>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</si>
  <si>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</si>
  <si>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</si>
  <si>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</si>
  <si>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</si>
  <si>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</si>
  <si>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</si>
  <si>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</si>
  <si>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</si>
  <si>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</si>
  <si>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</si>
  <si>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</si>
  <si>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</si>
  <si>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</si>
  <si>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</si>
  <si>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</si>
  <si>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</si>
  <si>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</si>
  <si>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</si>
  <si>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</si>
  <si>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</si>
  <si>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</si>
  <si>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</si>
  <si>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</si>
  <si>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</si>
  <si>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</si>
  <si>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</si>
  <si>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</si>
  <si>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</si>
  <si>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</si>
  <si>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</si>
  <si>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</si>
  <si>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</si>
  <si>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</si>
  <si>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</si>
  <si>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</si>
  <si>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</si>
  <si>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</si>
  <si>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</si>
  <si>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</si>
  <si>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</si>
  <si>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</si>
  <si>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</si>
  <si>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</si>
  <si>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</si>
  <si>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</si>
  <si>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</si>
  <si>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</si>
  <si>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</si>
  <si>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</si>
  <si>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</si>
  <si>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</si>
  <si>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</si>
  <si>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</si>
  <si>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</si>
  <si>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</si>
  <si>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</si>
  <si>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</si>
  <si>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</si>
  <si>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</si>
  <si>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</si>
  <si>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</si>
  <si>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</si>
  <si>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</si>
  <si>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</si>
  <si>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</si>
  <si>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</si>
  <si>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</si>
  <si>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</si>
  <si>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</si>
  <si>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</si>
  <si>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</si>
  <si>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</si>
  <si>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</si>
  <si>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</si>
  <si>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</si>
  <si>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</si>
  <si>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</si>
  <si>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</si>
  <si>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</si>
  <si>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</si>
  <si>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</si>
  <si>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</si>
  <si>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</si>
  <si>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</si>
  <si>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</si>
  <si>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</si>
  <si>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</si>
  <si>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</si>
  <si>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</si>
  <si>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</si>
  <si>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</si>
  <si>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</si>
  <si>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</si>
  <si>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</si>
  <si>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</si>
  <si>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</si>
  <si>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</si>
  <si>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</si>
  <si>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</si>
  <si>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</si>
  <si>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</si>
  <si>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</si>
  <si>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</si>
  <si>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</si>
  <si>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</si>
  <si>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</si>
  <si>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</si>
  <si>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</si>
  <si>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</si>
  <si>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</si>
  <si>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</si>
  <si>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</si>
  <si>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</si>
  <si>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</si>
  <si>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</si>
  <si>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</si>
  <si>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</si>
  <si>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</si>
  <si>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</si>
  <si>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</si>
  <si>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</si>
  <si>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</si>
  <si>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</si>
  <si>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</si>
  <si>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</si>
  <si>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</si>
  <si>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</si>
  <si>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</si>
  <si>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</si>
  <si>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</si>
  <si>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</si>
  <si>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</si>
  <si>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</si>
  <si>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</si>
  <si>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</si>
  <si>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</si>
  <si>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</si>
  <si>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</si>
  <si>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</si>
  <si>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</si>
  <si>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</si>
  <si>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</si>
  <si>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</si>
  <si>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</si>
  <si>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</si>
  <si>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</si>
  <si>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</si>
  <si>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</si>
  <si>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</si>
  <si>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</si>
  <si>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</si>
  <si>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</si>
  <si>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</si>
  <si>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</si>
  <si>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</si>
  <si>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</si>
  <si>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</si>
  <si>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</si>
  <si>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</si>
  <si>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</si>
  <si>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</si>
  <si>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</si>
  <si>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</si>
  <si>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</si>
  <si>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</si>
  <si>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</si>
  <si>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</si>
  <si>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</si>
  <si>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</si>
  <si>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</si>
  <si>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</si>
  <si>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</si>
  <si>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</si>
  <si>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</si>
  <si>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</si>
  <si>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</si>
  <si>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</si>
  <si>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</si>
  <si>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</si>
  <si>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</si>
  <si>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</si>
  <si>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</si>
  <si>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</si>
  <si>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</si>
  <si>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</si>
  <si>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</si>
  <si>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</si>
  <si>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</si>
  <si>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</si>
  <si>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</si>
  <si>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</si>
  <si>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</si>
  <si>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</si>
  <si>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</si>
  <si>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</si>
  <si>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</si>
  <si>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</si>
  <si>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</si>
  <si>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</si>
  <si>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</si>
  <si>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</si>
  <si>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</si>
  <si>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</si>
  <si>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</si>
  <si>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</si>
  <si>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</si>
  <si>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</si>
  <si>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</si>
  <si>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</si>
  <si>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</si>
  <si>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</si>
  <si>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</si>
  <si>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</si>
  <si>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</si>
  <si>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</si>
  <si>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</si>
  <si>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</si>
  <si>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</si>
  <si>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</si>
  <si>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</si>
  <si>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</si>
  <si>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</si>
  <si>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</si>
  <si>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</si>
  <si>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</si>
  <si>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</si>
  <si>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</si>
  <si>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</si>
  <si>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</si>
  <si>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</si>
  <si>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</si>
  <si>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</si>
  <si>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</si>
  <si>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</si>
  <si>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</si>
  <si>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</si>
  <si>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</si>
  <si>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</si>
  <si>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</si>
  <si>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</si>
  <si>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</si>
  <si>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</si>
  <si>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</si>
  <si>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</si>
  <si>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</si>
  <si>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</si>
  <si>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</si>
  <si>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</si>
  <si>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</si>
  <si>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</si>
  <si>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</si>
  <si>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</si>
  <si>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</si>
  <si>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</si>
  <si>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</si>
  <si>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</si>
  <si>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</si>
  <si>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</si>
  <si>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</si>
  <si>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</si>
  <si>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</si>
  <si>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</si>
  <si>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</si>
  <si>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</si>
  <si>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</si>
  <si>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</si>
  <si>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</si>
  <si>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</si>
  <si>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</si>
  <si>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</si>
  <si>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</si>
  <si>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</si>
  <si>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</si>
  <si>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</si>
  <si>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</si>
  <si>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</si>
  <si>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</si>
  <si>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</si>
  <si>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</si>
  <si>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</si>
  <si>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</si>
  <si>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</si>
  <si>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</si>
  <si>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</si>
  <si>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</si>
  <si>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</si>
  <si>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</si>
  <si>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</si>
  <si>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</si>
  <si>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</si>
  <si>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</si>
  <si>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</si>
  <si>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</si>
  <si>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</si>
  <si>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</si>
  <si>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</si>
  <si>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</si>
  <si>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</si>
  <si>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</si>
  <si>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</si>
  <si>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</si>
  <si>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</si>
  <si>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</si>
  <si>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</si>
  <si>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</si>
  <si>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</si>
  <si>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</si>
  <si>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</si>
  <si>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</si>
  <si>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</si>
  <si>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</si>
  <si>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</si>
  <si>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</si>
  <si>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</si>
  <si>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</si>
  <si>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</si>
  <si>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</si>
  <si>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</si>
  <si>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</si>
  <si>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</si>
  <si>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</si>
  <si>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</si>
  <si>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</si>
  <si>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</si>
  <si>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</si>
  <si>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</si>
  <si>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</si>
  <si>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</si>
  <si>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</si>
  <si>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</si>
  <si>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</si>
  <si>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</si>
  <si>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</si>
  <si>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</si>
  <si>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</si>
  <si>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</si>
  <si>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</si>
  <si>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</si>
  <si>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</si>
  <si>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</si>
  <si>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</si>
  <si>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</si>
  <si>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</si>
  <si>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</si>
  <si>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</si>
  <si>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</si>
  <si>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</si>
  <si>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</si>
  <si>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</si>
  <si>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</si>
  <si>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</si>
  <si>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</si>
  <si>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</si>
  <si>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</si>
  <si>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</si>
  <si>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</si>
  <si>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</si>
  <si>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</si>
  <si>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</si>
  <si>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</si>
  <si>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</si>
  <si>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</si>
  <si>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</si>
  <si>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</si>
  <si>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</si>
  <si>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</si>
  <si>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</si>
  <si>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</si>
  <si>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</si>
  <si>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</si>
  <si>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</si>
  <si>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</si>
  <si>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</si>
  <si>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</si>
  <si>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</si>
  <si>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</si>
  <si>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</si>
  <si>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</si>
  <si>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</si>
  <si>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</si>
  <si>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</si>
  <si>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</si>
  <si>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</si>
  <si>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</si>
  <si>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</si>
  <si>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</si>
  <si>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</si>
  <si>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</si>
  <si>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</si>
  <si>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</si>
  <si>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</si>
  <si>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</si>
  <si>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</si>
  <si>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</si>
  <si>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</si>
  <si>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</si>
  <si>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</si>
  <si>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</si>
  <si>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</si>
  <si>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</si>
  <si>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</si>
  <si>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</si>
  <si>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</si>
  <si>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</si>
  <si>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</si>
  <si>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</si>
  <si>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</si>
  <si>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</si>
  <si>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</si>
  <si>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</si>
  <si>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</si>
  <si>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</si>
  <si>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</si>
  <si>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</si>
  <si>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</si>
  <si>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</si>
  <si>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</si>
  <si>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</si>
  <si>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</si>
  <si>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</si>
  <si>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</si>
  <si>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</si>
  <si>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</si>
  <si>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</si>
  <si>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</si>
  <si>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</si>
  <si>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</si>
  <si>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</si>
  <si>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</si>
  <si>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</si>
  <si>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</si>
  <si>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</si>
  <si>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</si>
  <si>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</si>
  <si>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</si>
  <si>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</si>
  <si>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</si>
  <si>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</si>
  <si>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</si>
  <si>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</si>
  <si>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</si>
  <si>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</si>
  <si>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</si>
  <si>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</si>
  <si>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</si>
  <si>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</si>
  <si>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</si>
  <si>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</si>
  <si>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</si>
  <si>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</si>
  <si>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</si>
  <si>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</si>
  <si>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</si>
  <si>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</si>
  <si>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</si>
  <si>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</si>
  <si>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</si>
  <si>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</si>
  <si>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</si>
  <si>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</si>
  <si>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</si>
  <si>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</si>
  <si>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</si>
  <si>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</si>
  <si>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</si>
  <si>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</si>
  <si>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</si>
  <si>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</si>
  <si>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</si>
  <si>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</si>
  <si>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</si>
  <si>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</si>
  <si>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</si>
  <si>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</si>
  <si>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</si>
  <si>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</si>
  <si>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</si>
  <si>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</si>
  <si>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</si>
  <si>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</si>
  <si>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</si>
  <si>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</si>
  <si>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</si>
  <si>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</si>
  <si>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</si>
  <si>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</si>
  <si>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</si>
  <si>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</si>
  <si>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</si>
  <si>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</si>
  <si>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</si>
  <si>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</si>
  <si>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</si>
  <si>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</si>
  <si>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</si>
  <si>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</si>
  <si>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</si>
  <si>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</si>
  <si>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</si>
  <si>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</si>
  <si>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</si>
  <si>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</si>
  <si>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</si>
  <si>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</si>
  <si>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</si>
  <si>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</si>
  <si>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</si>
  <si>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</si>
  <si>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</si>
  <si>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</si>
  <si>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</si>
  <si>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</si>
  <si>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</si>
  <si>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</si>
  <si>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</si>
  <si>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</si>
  <si>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</si>
  <si>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</si>
  <si>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</si>
  <si>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</si>
  <si>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</si>
  <si>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</si>
  <si>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</si>
  <si>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</si>
  <si>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</si>
  <si>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</si>
  <si>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</si>
  <si>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</si>
  <si>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</si>
  <si>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</si>
  <si>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</si>
  <si>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</si>
  <si>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</si>
  <si>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</si>
  <si>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</si>
  <si>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</si>
  <si>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</si>
  <si>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</si>
  <si>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</si>
  <si>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</si>
  <si>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</si>
  <si>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</si>
  <si>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</si>
  <si>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</si>
  <si>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</si>
  <si>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</si>
  <si>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</si>
  <si>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</si>
  <si>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</si>
  <si>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</si>
  <si>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</si>
  <si>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</si>
  <si>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</si>
  <si>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</si>
  <si>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</si>
  <si>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</si>
  <si>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</si>
  <si>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</si>
  <si>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</si>
  <si>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</si>
  <si>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</si>
  <si>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</si>
  <si>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</si>
  <si>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</si>
  <si>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</si>
  <si>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</si>
  <si>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</si>
  <si>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</si>
  <si>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</si>
  <si>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</si>
  <si>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</si>
  <si>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</si>
  <si>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</si>
  <si>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</si>
  <si>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</si>
  <si>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</si>
  <si>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</si>
  <si>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</si>
  <si>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</si>
  <si>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</si>
  <si>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</si>
  <si>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</si>
  <si>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</si>
  <si>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</si>
  <si>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</si>
  <si>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</si>
  <si>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</si>
  <si>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</si>
  <si>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</si>
  <si>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</si>
  <si>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</si>
  <si>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</si>
  <si>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</si>
  <si>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</si>
  <si>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</si>
  <si>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</si>
  <si>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</si>
  <si>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</si>
  <si>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</si>
  <si>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</si>
  <si>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</si>
  <si>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</si>
  <si>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</si>
  <si>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</si>
  <si>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</si>
  <si>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</si>
  <si>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</si>
  <si>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</si>
  <si>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</si>
  <si>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</si>
  <si>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</si>
  <si>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</si>
  <si>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</si>
  <si>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</si>
  <si>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</si>
  <si>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</si>
  <si>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</si>
  <si>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</si>
  <si>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</si>
  <si>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</si>
  <si>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</si>
  <si>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</si>
  <si>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</si>
  <si>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</si>
  <si>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</si>
  <si>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</si>
  <si>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</si>
  <si>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</si>
  <si>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</si>
  <si>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</si>
  <si>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</si>
  <si>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</si>
  <si>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</si>
  <si>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</si>
  <si>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</si>
  <si>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</si>
  <si>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</si>
  <si>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</si>
  <si>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</si>
  <si>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</si>
  <si>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</si>
  <si>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</si>
  <si>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</si>
  <si>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</si>
  <si>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</si>
  <si>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</si>
  <si>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</si>
  <si>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</si>
  <si>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</si>
  <si>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</si>
  <si>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</si>
  <si>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</si>
  <si>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</si>
  <si>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</si>
  <si>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</si>
  <si>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</si>
  <si>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</si>
  <si>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</si>
  <si>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</si>
  <si>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</si>
  <si>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</si>
  <si>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</si>
  <si>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</si>
  <si>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</si>
  <si>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</si>
  <si>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</si>
  <si>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</si>
  <si>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</si>
  <si>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</si>
  <si>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</si>
  <si>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</si>
  <si>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</si>
  <si>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</si>
  <si>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</si>
  <si>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</si>
  <si>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</si>
  <si>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</si>
  <si>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</si>
  <si>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</si>
  <si>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</si>
  <si>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</si>
  <si>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</si>
  <si>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</si>
  <si>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</si>
  <si>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</si>
  <si>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</si>
  <si>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</si>
  <si>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</si>
  <si>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</si>
  <si>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</si>
  <si>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</si>
  <si>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</si>
  <si>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</si>
  <si>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</si>
  <si>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</si>
  <si>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</si>
  <si>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</si>
  <si>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</si>
  <si>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</si>
  <si>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</si>
  <si>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</si>
  <si>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</si>
  <si>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</si>
  <si>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</si>
  <si>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</si>
  <si>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</si>
  <si>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</si>
  <si>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</si>
  <si>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</si>
  <si>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</si>
  <si>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</si>
  <si>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</si>
  <si>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</si>
  <si>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</si>
  <si>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</si>
  <si>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</si>
  <si>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</si>
  <si>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</si>
  <si>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</si>
  <si>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</si>
  <si>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</si>
  <si>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</si>
  <si>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</si>
  <si>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</si>
  <si>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</si>
  <si>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</si>
  <si>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</si>
  <si>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</si>
  <si>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</si>
  <si>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</si>
  <si>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</si>
  <si>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</si>
  <si>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</si>
  <si>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</si>
  <si>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</si>
  <si>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</si>
  <si>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</si>
  <si>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</si>
  <si>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</si>
  <si>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</si>
  <si>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</si>
  <si>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</si>
  <si>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</si>
  <si>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</si>
  <si>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</si>
  <si>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</si>
  <si>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</si>
  <si>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</si>
  <si>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</si>
  <si>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</si>
  <si>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</si>
  <si>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</si>
  <si>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</si>
  <si>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</si>
  <si>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</si>
  <si>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</si>
  <si>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</si>
  <si>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</si>
  <si>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</si>
  <si>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</si>
  <si>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</si>
  <si>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</si>
  <si>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</si>
  <si>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</si>
  <si>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</si>
  <si>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</si>
  <si>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</si>
  <si>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</si>
  <si>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</si>
  <si>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</si>
  <si>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</si>
  <si>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</si>
  <si>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</si>
  <si>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</si>
  <si>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</si>
  <si>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</si>
  <si>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</si>
  <si>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</si>
  <si>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</si>
  <si>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</si>
  <si>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</si>
  <si>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</si>
  <si>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</si>
  <si>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</si>
  <si>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</si>
  <si>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</si>
  <si>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</si>
  <si>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</si>
  <si>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</si>
  <si>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</si>
  <si>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</si>
  <si>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</si>
  <si>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</si>
  <si>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</si>
  <si>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</si>
  <si>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</si>
  <si>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</si>
  <si>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</si>
  <si>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</si>
  <si>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</si>
  <si>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</si>
  <si>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</si>
  <si>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</si>
  <si>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</si>
  <si>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</si>
  <si>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</si>
  <si>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</si>
  <si>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</si>
  <si>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</si>
  <si>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</si>
  <si>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</si>
  <si>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</si>
  <si>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</si>
  <si>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</si>
  <si>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</si>
  <si>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</si>
  <si>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</si>
  <si>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</si>
  <si>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</si>
  <si>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</si>
  <si>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</si>
  <si>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</si>
  <si>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</si>
  <si>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</si>
  <si>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</si>
  <si>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</si>
  <si>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</si>
  <si>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</si>
  <si>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</si>
  <si>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</si>
  <si>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</si>
  <si>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</si>
  <si>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</si>
  <si>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</si>
  <si>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</si>
  <si>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</si>
  <si>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</si>
  <si>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</si>
  <si>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</si>
  <si>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</si>
  <si>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</si>
  <si>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</si>
  <si>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</si>
  <si>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</si>
  <si>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</si>
  <si>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</si>
  <si>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</si>
  <si>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</si>
  <si>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</si>
  <si>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</si>
  <si>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</si>
  <si>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</si>
  <si>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</si>
  <si>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</si>
  <si>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</si>
  <si>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</si>
  <si>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</si>
  <si>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</si>
  <si>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</si>
  <si>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</si>
  <si>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</si>
  <si>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</si>
  <si>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</si>
  <si>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</si>
  <si>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</si>
  <si>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</si>
  <si>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</si>
  <si>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</si>
  <si>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</si>
  <si>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</si>
  <si>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</si>
  <si>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</si>
  <si>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</si>
  <si>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</si>
  <si>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</si>
  <si>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</si>
  <si>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</si>
  <si>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</si>
  <si>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</si>
  <si>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</si>
  <si>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</si>
  <si>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</si>
  <si>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</si>
  <si>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</si>
  <si>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</si>
  <si>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</si>
  <si>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</si>
  <si>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</si>
  <si>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</si>
  <si>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</si>
  <si>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</si>
  <si>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</si>
  <si>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</si>
  <si>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</si>
  <si>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</si>
  <si>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</si>
  <si>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</si>
  <si>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</si>
  <si>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</si>
  <si>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</si>
  <si>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</si>
  <si>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</si>
  <si>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</si>
  <si>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</si>
  <si>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</si>
  <si>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</si>
  <si>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</si>
  <si>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</si>
  <si>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</si>
  <si>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</si>
  <si>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</si>
  <si>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</si>
  <si>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</si>
  <si>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</si>
  <si>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</si>
  <si>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</si>
  <si>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</si>
  <si>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</si>
  <si>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</si>
  <si>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</si>
  <si>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</si>
  <si>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</si>
  <si>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</si>
  <si>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</si>
  <si>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</si>
  <si>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</si>
  <si>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</si>
  <si>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</si>
  <si>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</si>
  <si>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</si>
  <si>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</si>
  <si>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</si>
  <si>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</si>
  <si>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</si>
  <si>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</si>
  <si>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</si>
  <si>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</si>
  <si>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</si>
  <si>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</si>
  <si>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</si>
  <si>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</si>
  <si>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</si>
  <si>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</si>
  <si>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</si>
  <si>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</si>
  <si>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</si>
  <si>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</si>
  <si>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</si>
  <si>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</si>
  <si>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</si>
  <si>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</si>
  <si>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</si>
  <si>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</si>
  <si>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</si>
  <si>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</si>
  <si>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</si>
  <si>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</si>
  <si>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</si>
  <si>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</si>
  <si>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</si>
  <si>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</si>
  <si>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</si>
  <si>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</si>
  <si>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</si>
  <si>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</si>
  <si>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</si>
  <si>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</si>
  <si>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</si>
  <si>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</si>
  <si>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</si>
  <si>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</si>
  <si>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</si>
  <si>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</si>
  <si>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</si>
  <si>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</si>
  <si>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</si>
  <si>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</si>
  <si>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</si>
  <si>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</si>
  <si>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</si>
  <si>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</si>
  <si>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</si>
  <si>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</si>
  <si>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</si>
  <si>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</si>
  <si>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</si>
  <si>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</si>
  <si>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</si>
  <si>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</si>
  <si>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</si>
  <si>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</si>
  <si>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</si>
  <si>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</si>
  <si>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</si>
  <si>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</si>
  <si>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</si>
  <si>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</si>
  <si>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</si>
  <si>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</si>
  <si>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</si>
  <si>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</si>
  <si>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</si>
  <si>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</si>
  <si>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</si>
  <si>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</si>
  <si>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</si>
  <si>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</si>
  <si>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</si>
  <si>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</si>
  <si>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</si>
  <si>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</si>
  <si>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</si>
  <si>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</si>
  <si>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</si>
  <si>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</si>
  <si>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</si>
  <si>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</si>
  <si>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</si>
  <si>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</si>
  <si>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</si>
  <si>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</si>
  <si>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</si>
  <si>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</si>
  <si>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</si>
  <si>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</si>
  <si>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</si>
  <si>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</si>
  <si>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</si>
  <si>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</si>
  <si>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</si>
  <si>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</si>
  <si>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</si>
  <si>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</si>
  <si>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</si>
  <si>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</si>
  <si>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</si>
  <si>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</si>
  <si>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</si>
  <si>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</si>
  <si>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</si>
  <si>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</si>
  <si>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</si>
  <si>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</si>
  <si>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</si>
  <si>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</si>
  <si>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</si>
  <si>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</si>
  <si>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</si>
  <si>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</si>
  <si>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</si>
  <si>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</si>
  <si>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</si>
  <si>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</si>
  <si>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</si>
  <si>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</si>
  <si>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</si>
  <si>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</si>
  <si>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</si>
  <si>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</si>
  <si>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</si>
  <si>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</si>
  <si>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</si>
  <si>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</si>
  <si>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</si>
  <si>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</si>
  <si>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</si>
  <si>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</si>
  <si>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</si>
  <si>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</si>
  <si>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</si>
  <si>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</si>
  <si>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</si>
  <si>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</si>
  <si>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</si>
  <si>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</si>
  <si>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</si>
  <si>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</si>
  <si>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</si>
  <si>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</si>
  <si>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</si>
  <si>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</si>
  <si>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</si>
  <si>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</si>
  <si>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</si>
  <si>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</si>
  <si>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</si>
  <si>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</si>
  <si>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</si>
  <si>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</si>
  <si>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</si>
  <si>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</si>
  <si>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</si>
  <si>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</si>
  <si>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</si>
  <si>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</si>
  <si>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</si>
  <si>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</si>
  <si>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</si>
  <si>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</si>
  <si>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</si>
  <si>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</si>
  <si>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</si>
  <si>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</si>
  <si>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</si>
  <si>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</si>
  <si>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</si>
  <si>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</si>
  <si>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</si>
  <si>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</si>
  <si>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</si>
  <si>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</si>
  <si>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</si>
  <si>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</si>
  <si>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</si>
  <si>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</si>
  <si>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</si>
  <si>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</si>
  <si>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</si>
  <si>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</si>
  <si>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</si>
  <si>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</si>
  <si>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</si>
  <si>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</si>
  <si>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</si>
  <si>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</si>
  <si>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</si>
  <si>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</si>
  <si>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</si>
  <si>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</si>
  <si>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</si>
  <si>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</si>
  <si>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</si>
  <si>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</si>
  <si>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</si>
  <si>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</si>
  <si>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</si>
  <si>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</si>
  <si>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</si>
  <si>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</si>
  <si>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</si>
  <si>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</si>
  <si>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</si>
  <si>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</si>
  <si>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</si>
  <si>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</si>
  <si>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</si>
  <si>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</si>
  <si>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</si>
  <si>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</si>
  <si>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</si>
  <si>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</si>
  <si>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</si>
  <si>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</si>
  <si>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</si>
  <si>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</si>
  <si>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</si>
  <si>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</si>
  <si>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</si>
  <si>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</si>
  <si>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</si>
  <si>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</si>
  <si>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</si>
  <si>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</si>
  <si>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</si>
  <si>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</si>
  <si>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</si>
  <si>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</si>
  <si>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</si>
  <si>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</si>
  <si>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</si>
  <si>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</si>
  <si>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</si>
  <si>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</si>
  <si>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</si>
  <si>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</si>
  <si>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</si>
  <si>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</si>
  <si>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</si>
  <si>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</si>
  <si>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</si>
  <si>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</si>
  <si>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</si>
  <si>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</si>
  <si>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</si>
  <si>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</si>
  <si>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</si>
  <si>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</si>
  <si>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</si>
  <si>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</si>
  <si>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</si>
  <si>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</si>
  <si>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</si>
  <si>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</si>
  <si>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</si>
  <si>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</si>
  <si>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</si>
  <si>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</si>
  <si>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</si>
  <si>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</si>
  <si>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</si>
  <si>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</si>
  <si>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</si>
  <si>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</si>
  <si>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</si>
  <si>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</si>
  <si>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</si>
  <si>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</si>
  <si>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</si>
  <si>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</si>
  <si>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</si>
  <si>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</si>
  <si>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</si>
  <si>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</si>
  <si>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</si>
  <si>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</si>
  <si>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</si>
  <si>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</si>
  <si>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</si>
  <si>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</si>
  <si>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</si>
  <si>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</si>
  <si>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</si>
  <si>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</si>
  <si>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</si>
  <si>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</si>
  <si>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</si>
  <si>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</si>
  <si>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</si>
  <si>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</si>
  <si>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</si>
  <si>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</si>
  <si>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</si>
  <si>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</si>
  <si>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</si>
  <si>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</si>
  <si>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</si>
  <si>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</si>
  <si>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</si>
  <si>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</si>
  <si>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</si>
  <si>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</si>
  <si>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</si>
  <si>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</si>
  <si>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</si>
  <si>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</si>
  <si>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</si>
  <si>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</si>
  <si>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</si>
  <si>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</si>
  <si>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</si>
  <si>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</si>
  <si>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</si>
  <si>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</si>
  <si>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</si>
  <si>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</si>
  <si>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</si>
  <si>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</si>
  <si>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</si>
  <si>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</si>
  <si>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</si>
  <si>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</si>
  <si>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</si>
  <si>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</si>
  <si>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</si>
  <si>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</si>
  <si>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</si>
  <si>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</si>
  <si>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</si>
  <si>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</si>
  <si>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</si>
  <si>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</si>
  <si>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</si>
  <si>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</si>
  <si>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</si>
  <si>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</si>
  <si>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</si>
  <si>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</si>
  <si>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</si>
  <si>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</si>
  <si>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</si>
  <si>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</si>
  <si>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</si>
  <si>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</si>
  <si>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</si>
  <si>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</si>
  <si>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</si>
  <si>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</si>
  <si>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</si>
  <si>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</si>
  <si>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</si>
  <si>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</si>
  <si>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</si>
  <si>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</si>
  <si>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</si>
  <si>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</si>
  <si>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</si>
  <si>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</si>
  <si>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</si>
  <si>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</si>
  <si>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</si>
  <si>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</si>
  <si>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</si>
  <si>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</si>
  <si>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</si>
  <si>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</si>
  <si>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</si>
  <si>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</si>
  <si>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</si>
  <si>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</si>
  <si>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</si>
  <si>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</si>
  <si>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</si>
  <si>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</si>
  <si>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</si>
  <si>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</si>
  <si>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</si>
  <si>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</si>
  <si>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</si>
  <si>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</si>
  <si>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</si>
  <si>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</si>
  <si>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</si>
  <si>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</si>
  <si>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</si>
  <si>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</si>
  <si>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</si>
  <si>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</si>
  <si>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</si>
  <si>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</si>
  <si>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</si>
  <si>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</si>
  <si>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</si>
  <si>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</si>
  <si>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</si>
  <si>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</si>
  <si>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</si>
  <si>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</si>
  <si>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</si>
  <si>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</si>
  <si>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</si>
  <si>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</si>
  <si>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</si>
  <si>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</si>
  <si>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</si>
  <si>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</si>
  <si>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</si>
  <si>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</si>
  <si>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</si>
  <si>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</si>
  <si>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</si>
  <si>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</si>
  <si>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</si>
  <si>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</si>
  <si>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</si>
  <si>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</si>
  <si>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</si>
  <si>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</si>
  <si>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</si>
  <si>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</si>
  <si>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</si>
  <si>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</si>
  <si>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</si>
  <si>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</si>
  <si>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</si>
  <si>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</si>
  <si>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</si>
  <si>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</si>
  <si>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</si>
  <si>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</si>
  <si>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</si>
  <si>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</si>
  <si>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</si>
  <si>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</si>
  <si>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</si>
  <si>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</si>
  <si>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</si>
  <si>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</si>
  <si>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</si>
  <si>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</si>
  <si>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</si>
  <si>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</si>
  <si>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</si>
  <si>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</si>
  <si>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</si>
  <si>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</si>
  <si>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</si>
  <si>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</si>
  <si>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</si>
  <si>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</si>
  <si>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</si>
  <si>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</si>
  <si>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</si>
  <si>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</si>
  <si>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</si>
  <si>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</si>
  <si>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</si>
  <si>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</si>
  <si>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</si>
  <si>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</si>
  <si>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</si>
  <si>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</si>
  <si>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</si>
  <si>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</si>
  <si>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</si>
  <si>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</si>
  <si>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</si>
  <si>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</si>
  <si>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</si>
  <si>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</si>
  <si>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</si>
  <si>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</si>
  <si>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</si>
  <si>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</si>
  <si>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</si>
  <si>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</si>
  <si>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</si>
  <si>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</si>
  <si>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</si>
  <si>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</si>
  <si>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</si>
  <si>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</si>
  <si>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</si>
  <si>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</si>
  <si>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</si>
  <si>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</si>
  <si>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</si>
  <si>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</si>
  <si>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</si>
  <si>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</si>
  <si>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</si>
  <si>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</si>
  <si>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</si>
  <si>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</si>
  <si>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</si>
  <si>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</si>
  <si>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</si>
  <si>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</si>
  <si>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</si>
  <si>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</si>
  <si>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</si>
  <si>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</si>
  <si>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</si>
  <si>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</si>
  <si>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</si>
  <si>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</si>
  <si>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</si>
  <si>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</si>
  <si>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</si>
  <si>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</si>
  <si>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</si>
  <si>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</si>
  <si>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</si>
  <si>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</si>
  <si>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</si>
  <si>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</si>
  <si>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</si>
  <si>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</si>
  <si>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</si>
  <si>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</si>
  <si>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</si>
  <si>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</si>
  <si>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</si>
  <si>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</si>
  <si>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</si>
  <si>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</si>
  <si>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</si>
  <si>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</si>
  <si>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</si>
  <si>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</si>
  <si>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</si>
  <si>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</si>
  <si>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</si>
  <si>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</si>
  <si>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</si>
  <si>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</si>
  <si>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</si>
  <si>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</si>
  <si>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</si>
  <si>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</si>
  <si>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</si>
  <si>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</si>
  <si>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</si>
  <si>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</si>
  <si>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</si>
  <si>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</si>
  <si>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</si>
  <si>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</si>
  <si>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</si>
  <si>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</si>
  <si>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</si>
  <si>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</si>
  <si>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</si>
  <si>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</si>
  <si>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</si>
  <si>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</si>
  <si>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</si>
  <si>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</si>
  <si>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</si>
  <si>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</si>
  <si>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</si>
  <si>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</si>
  <si>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</si>
  <si>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</si>
  <si>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</si>
  <si>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</si>
  <si>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</si>
  <si>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</si>
  <si>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</si>
  <si>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</si>
  <si>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</si>
  <si>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</si>
  <si>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</si>
  <si>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</si>
  <si>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</si>
  <si>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</si>
  <si>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</si>
  <si>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</si>
  <si>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</si>
  <si>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</si>
  <si>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</si>
  <si>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</si>
  <si>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</si>
  <si>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</si>
  <si>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</si>
  <si>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</si>
  <si>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</si>
  <si>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</si>
  <si>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</si>
  <si>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</si>
  <si>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</si>
  <si>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</si>
  <si>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</si>
  <si>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</si>
  <si>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</si>
  <si>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</si>
  <si>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</si>
  <si>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</si>
  <si>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</si>
  <si>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</si>
  <si>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</si>
  <si>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</si>
  <si>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</si>
  <si>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</si>
  <si>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</si>
  <si>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</si>
  <si>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</si>
  <si>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</si>
  <si>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</si>
  <si>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</si>
  <si>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</si>
  <si>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</si>
  <si>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</si>
  <si>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</si>
  <si>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</si>
  <si>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</si>
  <si>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</si>
  <si>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</si>
  <si>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</si>
  <si>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</si>
  <si>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</si>
  <si>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</si>
  <si>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</si>
  <si>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</si>
  <si>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</si>
  <si>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</si>
  <si>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</si>
  <si>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</si>
  <si>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</si>
  <si>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</si>
  <si>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</si>
  <si>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</si>
  <si>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</si>
  <si>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</si>
  <si>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</si>
  <si>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</si>
  <si>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</si>
  <si>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</si>
  <si>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</si>
  <si>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</si>
  <si>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</si>
  <si>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</si>
  <si>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</si>
  <si>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</si>
  <si>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</si>
  <si>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</si>
  <si>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</si>
  <si>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</si>
  <si>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</si>
  <si>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</si>
  <si>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</si>
  <si>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</si>
  <si>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</si>
  <si>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</si>
  <si>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</si>
  <si>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</si>
  <si>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</si>
  <si>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</si>
  <si>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</si>
  <si>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</si>
  <si>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</si>
  <si>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</si>
  <si>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</si>
  <si>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</si>
  <si>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</si>
  <si>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</si>
  <si>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</si>
  <si>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</si>
  <si>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</si>
  <si>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</si>
  <si>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</si>
  <si>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</si>
  <si>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</si>
  <si>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</si>
  <si>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</si>
  <si>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</si>
  <si>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</si>
  <si>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</si>
  <si>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</si>
  <si>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</si>
  <si>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</si>
  <si>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</si>
  <si>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</si>
  <si>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</si>
  <si>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</si>
  <si>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</si>
  <si>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</si>
  <si>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</si>
  <si>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</si>
  <si>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</si>
  <si>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</si>
  <si>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</si>
  <si>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</si>
  <si>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</si>
  <si>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</si>
  <si>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</si>
  <si>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</si>
  <si>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</si>
  <si>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</si>
  <si>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</si>
  <si>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</si>
  <si>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</si>
  <si>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</si>
  <si>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</si>
  <si>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</si>
  <si>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</si>
  <si>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</si>
  <si>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</si>
  <si>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</si>
  <si>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</si>
  <si>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</si>
  <si>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</si>
  <si>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</si>
  <si>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</si>
  <si>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</si>
  <si>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</si>
  <si>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</si>
  <si>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</si>
  <si>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</si>
  <si>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</si>
  <si>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</si>
  <si>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</si>
  <si>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</si>
  <si>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</si>
  <si>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</si>
  <si>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</si>
  <si>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</si>
  <si>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</si>
  <si>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</si>
  <si>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</si>
  <si>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</si>
  <si>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</si>
  <si>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</si>
  <si>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</si>
  <si>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</si>
  <si>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</si>
  <si>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</si>
  <si>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</si>
  <si>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</si>
  <si>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</si>
  <si>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</si>
  <si>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</si>
  <si>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</si>
  <si>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</si>
  <si>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</si>
  <si>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</si>
  <si>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</si>
  <si>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</si>
  <si>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</si>
  <si>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</si>
  <si>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</si>
  <si>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</si>
  <si>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</si>
  <si>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</si>
  <si>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</si>
  <si>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</si>
  <si>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</si>
  <si>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</si>
  <si>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</si>
  <si>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</si>
  <si>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</si>
  <si>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</si>
  <si>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</si>
  <si>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</si>
  <si>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</si>
  <si>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</si>
  <si>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</si>
  <si>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</si>
  <si>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</si>
  <si>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</si>
  <si>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</si>
  <si>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</si>
  <si>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</si>
  <si>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</si>
  <si>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</si>
  <si>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</si>
  <si>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</si>
  <si>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</si>
  <si>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</si>
  <si>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</si>
  <si>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</si>
  <si>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</si>
  <si>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</si>
  <si>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</si>
  <si>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</si>
  <si>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</si>
  <si>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</si>
  <si>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</si>
  <si>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</si>
  <si>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</si>
  <si>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</si>
  <si>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</si>
  <si>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</si>
  <si>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</si>
  <si>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</si>
  <si>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</si>
  <si>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</si>
  <si>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</si>
  <si>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</si>
  <si>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</si>
  <si>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</si>
  <si>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</si>
  <si>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</si>
  <si>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</si>
  <si>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</si>
  <si>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</si>
  <si>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</si>
  <si>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</si>
  <si>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</si>
  <si>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</si>
  <si>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</si>
  <si>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</si>
  <si>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</si>
  <si>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</si>
  <si>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</si>
  <si>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</si>
  <si>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</si>
  <si>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</si>
  <si>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</si>
  <si>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</si>
  <si>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</si>
  <si>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</si>
  <si>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</si>
  <si>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</si>
  <si>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</si>
  <si>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</si>
  <si>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</si>
  <si>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</si>
  <si>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</si>
  <si>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</si>
  <si>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</si>
  <si>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</si>
  <si>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</si>
  <si>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</si>
  <si>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</si>
  <si>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</si>
  <si>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</si>
  <si>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</si>
  <si>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</si>
  <si>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</si>
  <si>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</si>
  <si>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</si>
  <si>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</si>
  <si>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</si>
  <si>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</si>
  <si>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</si>
  <si>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</si>
  <si>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</si>
  <si>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</si>
  <si>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</si>
  <si>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</si>
  <si>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</si>
  <si>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</si>
  <si>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</si>
  <si>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</si>
  <si>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</si>
  <si>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</si>
  <si>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</si>
  <si>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</si>
  <si>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</si>
  <si>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</si>
  <si>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</si>
  <si>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</si>
  <si>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</si>
  <si>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</si>
  <si>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</si>
  <si>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</si>
  <si>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</si>
  <si>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</si>
  <si>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</si>
  <si>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</si>
  <si>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</si>
  <si>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</si>
  <si>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</si>
  <si>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</si>
  <si>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</si>
  <si>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</si>
  <si>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</si>
  <si>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</si>
  <si>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</si>
  <si>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</si>
  <si>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</si>
  <si>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</si>
  <si>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</si>
  <si>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</si>
  <si>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</si>
  <si>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</si>
  <si>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</si>
  <si>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</si>
  <si>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</si>
  <si>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</si>
  <si>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</si>
  <si>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</si>
  <si>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</si>
  <si>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</si>
  <si>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</si>
  <si>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</si>
  <si>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</si>
  <si>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</si>
  <si>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</si>
  <si>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</si>
  <si>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</si>
  <si>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</si>
  <si>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</si>
  <si>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</si>
  <si>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</si>
  <si>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</si>
  <si>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</si>
  <si>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</si>
  <si>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</si>
  <si>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</si>
  <si>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</si>
  <si>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</si>
  <si>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</si>
  <si>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</si>
  <si>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</si>
  <si>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</si>
  <si>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</si>
  <si>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</si>
  <si>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</si>
  <si>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</si>
  <si>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</si>
  <si>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</si>
  <si>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</si>
  <si>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</si>
  <si>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</si>
  <si>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</si>
  <si>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</si>
  <si>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</si>
  <si>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</si>
  <si>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</si>
  <si>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</si>
  <si>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</si>
  <si>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</si>
  <si>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</si>
  <si>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</si>
  <si>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</si>
  <si>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</si>
  <si>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</si>
  <si>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</si>
  <si>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</si>
  <si>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</si>
  <si>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</si>
  <si>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</si>
  <si>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</si>
  <si>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</si>
  <si>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</si>
  <si>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</si>
  <si>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</si>
  <si>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</si>
  <si>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</si>
  <si>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</si>
  <si>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</si>
  <si>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</si>
  <si>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</si>
  <si>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</si>
  <si>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</si>
  <si>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</si>
  <si>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</si>
  <si>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</si>
  <si>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</si>
  <si>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</si>
  <si>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</si>
  <si>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</si>
  <si>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</si>
  <si>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</si>
  <si>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</si>
  <si>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</si>
  <si>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</si>
  <si>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</si>
  <si>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</si>
  <si>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</si>
  <si>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</si>
  <si>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</si>
  <si>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</si>
  <si>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</si>
  <si>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</si>
  <si>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</si>
  <si>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</si>
  <si>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</si>
  <si>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</si>
  <si>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</si>
  <si>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</si>
  <si>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</si>
  <si>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</si>
  <si>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</si>
  <si>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</si>
  <si>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</si>
  <si>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</si>
  <si>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</si>
  <si>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</si>
  <si>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</si>
  <si>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</si>
  <si>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</si>
  <si>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</si>
  <si>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</si>
  <si>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</si>
  <si>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</si>
  <si>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</si>
  <si>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</si>
  <si>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</si>
  <si>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</si>
  <si>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</si>
  <si>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</si>
  <si>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</si>
  <si>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</si>
  <si>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</si>
  <si>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</si>
  <si>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</si>
  <si>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</si>
  <si>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</si>
  <si>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</si>
  <si>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</si>
  <si>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</si>
  <si>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</si>
  <si>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</si>
  <si>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</si>
  <si>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</si>
  <si>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</si>
  <si>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</si>
  <si>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</si>
  <si>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</si>
  <si>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</si>
  <si>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</si>
  <si>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</si>
  <si>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</si>
  <si>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</si>
  <si>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</si>
  <si>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</si>
  <si>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</si>
  <si>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</si>
  <si>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</si>
  <si>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</si>
  <si>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</si>
  <si>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</si>
  <si>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</si>
  <si>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</si>
  <si>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</si>
  <si>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</si>
  <si>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</si>
  <si>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</si>
  <si>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</si>
  <si>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</si>
  <si>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</si>
  <si>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</si>
  <si>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</si>
  <si>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</si>
  <si>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</si>
  <si>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</si>
  <si>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</si>
  <si>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</si>
  <si>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</si>
  <si>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</si>
  <si>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</si>
  <si>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</si>
  <si>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</si>
  <si>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</si>
  <si>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</si>
  <si>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</si>
  <si>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</si>
  <si>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</si>
  <si>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</si>
  <si>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</si>
  <si>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</si>
  <si>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</si>
  <si>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</si>
  <si>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</si>
  <si>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</si>
  <si>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</si>
  <si>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</si>
  <si>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</si>
  <si>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</si>
  <si>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</si>
  <si>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</si>
  <si>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</si>
  <si>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</si>
  <si>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</si>
  <si>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</si>
  <si>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</si>
  <si>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</si>
  <si>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</si>
  <si>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</si>
  <si>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</si>
  <si>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</si>
  <si>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</si>
  <si>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</si>
  <si>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</si>
  <si>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</si>
  <si>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</si>
  <si>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</si>
  <si>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</si>
  <si>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</si>
  <si>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</si>
  <si>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</si>
  <si>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</si>
  <si>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</si>
  <si>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</si>
  <si>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</si>
  <si>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</si>
  <si>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</si>
  <si>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</si>
  <si>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</si>
  <si>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</si>
  <si>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</si>
  <si>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</si>
  <si>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</si>
  <si>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</si>
  <si>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</si>
  <si>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</si>
  <si>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</si>
  <si>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</si>
  <si>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</si>
  <si>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</si>
  <si>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</si>
  <si>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</si>
  <si>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</si>
  <si>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</si>
  <si>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</si>
  <si>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</si>
  <si>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</si>
  <si>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</si>
  <si>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</si>
  <si>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</si>
  <si>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</si>
  <si>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</si>
  <si>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</si>
  <si>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</si>
  <si>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</si>
  <si>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</si>
  <si>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</si>
  <si>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</si>
  <si>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</si>
  <si>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</si>
  <si>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</si>
  <si>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</si>
  <si>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</si>
  <si>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</si>
  <si>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</si>
  <si>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</si>
  <si>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</si>
  <si>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</si>
  <si>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</si>
  <si>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</si>
  <si>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</si>
  <si>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</si>
  <si>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</si>
  <si>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</si>
  <si>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</si>
  <si>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</si>
  <si>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</si>
  <si>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</si>
  <si>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</si>
  <si>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</si>
  <si>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</si>
  <si>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</si>
  <si>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</si>
  <si>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</si>
  <si>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</si>
  <si>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</si>
  <si>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</si>
  <si>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</si>
  <si>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</si>
  <si>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</si>
  <si>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</si>
  <si>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</si>
  <si>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</si>
  <si>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</si>
  <si>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</si>
  <si>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</si>
  <si>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</si>
  <si>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</si>
  <si>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</si>
  <si>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</si>
  <si>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</si>
  <si>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</si>
  <si>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</si>
  <si>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</si>
  <si>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</si>
  <si>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</si>
  <si>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</si>
  <si>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</si>
  <si>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</si>
  <si>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</si>
  <si>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</si>
  <si>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</si>
  <si>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</si>
  <si>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</si>
  <si>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</si>
  <si>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</si>
  <si>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</si>
  <si>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</si>
  <si>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</si>
  <si>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</si>
  <si>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</si>
  <si>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</si>
  <si>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</si>
  <si>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</si>
  <si>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</si>
  <si>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</si>
  <si>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</si>
  <si>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</si>
  <si>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</si>
  <si>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</si>
  <si>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</si>
  <si>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</si>
  <si>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</si>
  <si>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</si>
  <si>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</si>
  <si>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</si>
  <si>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</si>
  <si>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</si>
  <si>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</si>
  <si>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</si>
  <si>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</si>
  <si>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</si>
  <si>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</si>
  <si>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</si>
  <si>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</si>
  <si>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</si>
  <si>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</si>
  <si>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</si>
  <si>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</si>
  <si>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</si>
  <si>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</si>
  <si>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</si>
  <si>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</si>
  <si>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</si>
  <si>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</si>
  <si>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</si>
  <si>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</si>
  <si>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</si>
  <si>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</si>
  <si>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</si>
  <si>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</si>
  <si>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</si>
  <si>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</si>
  <si>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</si>
  <si>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</si>
  <si>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</si>
  <si>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</si>
  <si>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</si>
  <si>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</si>
  <si>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</si>
  <si>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</si>
  <si>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</si>
  <si>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</si>
  <si>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</si>
  <si>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</si>
  <si>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</si>
  <si>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</si>
  <si>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</si>
  <si>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</si>
  <si>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</si>
  <si>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</si>
  <si>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</si>
  <si>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</si>
  <si>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</si>
  <si>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</si>
  <si>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</si>
  <si>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</si>
  <si>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</si>
  <si>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</si>
  <si>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</si>
  <si>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</si>
  <si>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</si>
  <si>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</si>
  <si>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</si>
  <si>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</si>
  <si>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</si>
  <si>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</si>
  <si>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</si>
  <si>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</si>
  <si>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</si>
  <si>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</si>
  <si>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</si>
  <si>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</si>
  <si>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</si>
  <si>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</si>
  <si>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</si>
  <si>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</si>
  <si>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</si>
  <si>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</si>
  <si>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</si>
  <si>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</si>
  <si>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</si>
  <si>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</si>
  <si>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</si>
  <si>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</si>
  <si>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</si>
  <si>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</si>
  <si>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</si>
  <si>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</si>
  <si>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</si>
  <si>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</si>
  <si>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</si>
  <si>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</si>
  <si>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</si>
  <si>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</si>
  <si>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</si>
  <si>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</si>
  <si>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</si>
  <si>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</si>
  <si>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</si>
  <si>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</si>
  <si>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</si>
  <si>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</si>
  <si>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</si>
  <si>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</si>
  <si>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</si>
  <si>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</si>
  <si>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</si>
  <si>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</si>
  <si>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</si>
  <si>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</si>
  <si>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</si>
  <si>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</si>
  <si>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</si>
  <si>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</si>
  <si>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</si>
  <si>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</si>
  <si>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</si>
  <si>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</si>
  <si>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</si>
  <si>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</si>
  <si>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</si>
  <si>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</si>
  <si>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</si>
  <si>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</si>
  <si>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</si>
  <si>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</si>
  <si>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</si>
  <si>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</si>
  <si>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</si>
  <si>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</si>
  <si>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</si>
  <si>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</si>
  <si>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</si>
  <si>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</si>
  <si>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</si>
  <si>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</si>
  <si>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</si>
  <si>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</si>
  <si>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</si>
  <si>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</si>
  <si>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</si>
  <si>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</si>
  <si>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</si>
  <si>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</si>
  <si>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</si>
  <si>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</si>
  <si>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</si>
  <si>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</si>
  <si>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</si>
  <si>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</si>
  <si>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</si>
  <si>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</si>
  <si>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</si>
  <si>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</si>
  <si>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</si>
  <si>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</si>
  <si>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</si>
  <si>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</si>
  <si>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</si>
  <si>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</si>
  <si>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</si>
  <si>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</si>
  <si>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</si>
  <si>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</si>
  <si>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</si>
  <si>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</si>
  <si>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</si>
  <si>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</si>
  <si>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</si>
  <si>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</si>
  <si>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</si>
  <si>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</si>
  <si>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</si>
  <si>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</si>
  <si>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</si>
  <si>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</si>
  <si>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</si>
  <si>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</si>
  <si>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</si>
  <si>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</si>
  <si>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</si>
  <si>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</si>
  <si>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</si>
  <si>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</si>
  <si>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</si>
  <si>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</si>
  <si>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</si>
  <si>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</si>
  <si>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</si>
  <si>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</si>
  <si>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</si>
  <si>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</si>
  <si>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</si>
  <si>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</si>
  <si>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</si>
  <si>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</si>
  <si>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</si>
  <si>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</si>
  <si>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</si>
  <si>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</si>
  <si>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</si>
  <si>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</si>
  <si>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</si>
  <si>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</si>
  <si>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</si>
  <si>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</si>
  <si>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</si>
  <si>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</si>
  <si>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</si>
  <si>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</si>
  <si>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</si>
  <si>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</si>
  <si>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</si>
  <si>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</si>
  <si>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</si>
  <si>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</si>
  <si>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</si>
  <si>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</si>
  <si>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</si>
  <si>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</si>
  <si>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</si>
  <si>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</si>
  <si>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</si>
  <si>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</si>
  <si>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</si>
  <si>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</si>
  <si>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</si>
  <si>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</si>
  <si>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</si>
  <si>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</si>
  <si>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</si>
  <si>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</si>
  <si>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</si>
  <si>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</si>
  <si>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</si>
  <si>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</si>
  <si>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</si>
  <si>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</si>
  <si>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</si>
  <si>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</si>
  <si>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</si>
  <si>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</si>
  <si>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</si>
  <si>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</si>
  <si>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</si>
  <si>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</si>
  <si>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</si>
  <si>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</si>
  <si>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</si>
  <si>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</si>
  <si>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</si>
  <si>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</si>
  <si>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</si>
  <si>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</si>
  <si>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</si>
  <si>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</si>
  <si>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</si>
  <si>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</si>
  <si>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</si>
  <si>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</si>
  <si>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</si>
  <si>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</si>
  <si>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</si>
  <si>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</si>
  <si>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</si>
  <si>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</si>
  <si>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</si>
  <si>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</si>
  <si>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</si>
  <si>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</si>
  <si>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</si>
  <si>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</si>
  <si>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</si>
  <si>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</si>
  <si>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</si>
  <si>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</si>
  <si>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</si>
  <si>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</si>
  <si>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</si>
  <si>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</si>
  <si>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</si>
  <si>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</si>
  <si>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</si>
  <si>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</si>
  <si>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</si>
  <si>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</si>
  <si>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</si>
  <si>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</si>
  <si>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</si>
  <si>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</si>
  <si>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</si>
  <si>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</si>
  <si>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</si>
  <si>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</si>
  <si>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</si>
  <si>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</si>
  <si>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</si>
  <si>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</si>
  <si>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</si>
  <si>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</si>
  <si>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</si>
  <si>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</si>
  <si>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</si>
  <si>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</si>
  <si>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</si>
  <si>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</si>
  <si>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</si>
  <si>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</si>
  <si>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</si>
  <si>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</si>
  <si>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</si>
  <si>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</si>
  <si>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</si>
  <si>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</si>
  <si>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</si>
  <si>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</si>
  <si>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</si>
  <si>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</si>
  <si>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</si>
  <si>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</si>
  <si>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</si>
  <si>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</si>
  <si>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</si>
  <si>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</si>
  <si>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</si>
  <si>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</si>
  <si>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</si>
  <si>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</si>
  <si>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</si>
  <si>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</si>
  <si>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</si>
  <si>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</si>
  <si>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</si>
  <si>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</si>
  <si>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</si>
  <si>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</si>
  <si>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</si>
  <si>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</si>
  <si>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</si>
  <si>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</si>
  <si>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</si>
  <si>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</si>
  <si>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</si>
  <si>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</si>
  <si>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</si>
  <si>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</si>
  <si>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</si>
  <si>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</si>
  <si>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</si>
  <si>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</si>
  <si>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</si>
  <si>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</si>
  <si>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</si>
  <si>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</si>
  <si>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</si>
  <si>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</si>
  <si>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</si>
  <si>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</si>
  <si>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</si>
  <si>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</si>
  <si>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</si>
  <si>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</si>
  <si>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</si>
  <si>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</si>
  <si>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</si>
  <si>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</si>
  <si>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</si>
  <si>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</si>
  <si>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</si>
  <si>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</si>
  <si>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</si>
  <si>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</si>
  <si>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</si>
  <si>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</si>
  <si>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</si>
  <si>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</si>
  <si>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</si>
  <si>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</si>
  <si>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</si>
  <si>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</si>
  <si>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</si>
  <si>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</si>
  <si>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</si>
  <si>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</si>
  <si>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</si>
  <si>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</si>
  <si>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</si>
  <si>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</si>
  <si>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</si>
  <si>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</si>
  <si>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</si>
  <si>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</si>
  <si>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</si>
  <si>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</si>
  <si>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</si>
  <si>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</si>
  <si>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</si>
  <si>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</si>
  <si>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</si>
  <si>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</si>
  <si>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</si>
  <si>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</si>
  <si>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</si>
  <si>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</si>
  <si>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</si>
  <si>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</si>
  <si>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</si>
  <si>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</si>
  <si>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</si>
  <si>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</si>
  <si>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</si>
  <si>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</si>
  <si>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</si>
  <si>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</si>
  <si>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</si>
  <si>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</si>
  <si>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</si>
  <si>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</si>
  <si>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</si>
  <si>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</si>
  <si>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</si>
  <si>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</si>
  <si>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</si>
  <si>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</si>
  <si>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</si>
  <si>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</si>
  <si>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</si>
  <si>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</si>
  <si>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</si>
  <si>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</si>
  <si>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</si>
  <si>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</si>
  <si>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</si>
  <si>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</si>
  <si>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</si>
  <si>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</si>
  <si>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</si>
  <si>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</si>
  <si>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</si>
  <si>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</si>
  <si>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</si>
  <si>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</si>
  <si>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</si>
  <si>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</si>
  <si>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</si>
  <si>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</si>
  <si>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</si>
  <si>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</si>
  <si>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</si>
  <si>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</si>
  <si>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</si>
  <si>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</si>
  <si>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</si>
  <si>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</si>
  <si>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</si>
  <si>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</si>
  <si>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</si>
  <si>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</si>
  <si>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</si>
  <si>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</si>
  <si>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</si>
  <si>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</si>
  <si>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</si>
  <si>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</si>
  <si>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</si>
  <si>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</si>
  <si>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</si>
  <si>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</si>
  <si>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</si>
  <si>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</si>
  <si>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</si>
  <si>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</si>
  <si>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</si>
  <si>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</si>
  <si>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</si>
  <si>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</si>
  <si>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</si>
  <si>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</si>
  <si>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</si>
  <si>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</si>
  <si>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</si>
  <si>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</si>
  <si>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</si>
  <si>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</si>
  <si>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</si>
  <si>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</si>
  <si>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</si>
  <si>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</si>
  <si>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</si>
  <si>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</si>
  <si>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</si>
  <si>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</si>
  <si>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</si>
  <si>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</si>
  <si>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</si>
  <si>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</si>
  <si>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</si>
  <si>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</si>
  <si>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</si>
  <si>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</si>
  <si>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</si>
  <si>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</si>
  <si>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</si>
  <si>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</si>
  <si>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</si>
  <si>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</si>
  <si>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</si>
  <si>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</si>
  <si>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</si>
  <si>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</si>
  <si>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</si>
  <si>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</si>
  <si>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</si>
  <si>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</si>
  <si>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</si>
  <si>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</si>
  <si>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</si>
  <si>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</si>
  <si>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</si>
  <si>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</si>
  <si>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</si>
  <si>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</si>
  <si>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</si>
  <si>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</si>
  <si>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</si>
  <si>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</si>
  <si>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</si>
  <si>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</si>
  <si>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</si>
  <si>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</si>
  <si>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</si>
  <si>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</si>
  <si>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</si>
  <si>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</si>
  <si>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</si>
  <si>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</si>
  <si>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</si>
  <si>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</si>
  <si>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</si>
  <si>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</si>
  <si>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</si>
  <si>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</si>
  <si>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</si>
  <si>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</si>
  <si>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</si>
  <si>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</si>
  <si>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</si>
  <si>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</si>
  <si>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</si>
  <si>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</si>
  <si>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</si>
  <si>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</si>
  <si>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</si>
  <si>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</si>
  <si>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</si>
  <si>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</si>
  <si>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</si>
  <si>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</si>
  <si>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</si>
  <si>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</si>
  <si>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</si>
  <si>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</si>
  <si>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</si>
  <si>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</si>
  <si>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</si>
  <si>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</si>
  <si>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</si>
  <si>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</si>
  <si>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</si>
  <si>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</si>
  <si>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</si>
  <si>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</si>
  <si>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</si>
  <si>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</si>
  <si>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</si>
  <si>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</si>
  <si>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</si>
  <si>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</si>
  <si>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</si>
  <si>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</si>
  <si>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</si>
  <si>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</si>
  <si>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</si>
  <si>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</si>
  <si>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</si>
  <si>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</si>
  <si>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</si>
  <si>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</si>
  <si>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</si>
  <si>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</si>
  <si>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</si>
  <si>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</si>
  <si>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</si>
  <si>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</si>
  <si>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</si>
  <si>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</si>
  <si>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</si>
  <si>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</si>
  <si>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</si>
  <si>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</si>
  <si>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</si>
  <si>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</si>
  <si>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</si>
  <si>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</si>
  <si>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</si>
  <si>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</si>
  <si>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</si>
  <si>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</si>
  <si>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</si>
  <si>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</si>
  <si>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</si>
  <si>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</si>
  <si>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</si>
  <si>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</si>
  <si>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</si>
  <si>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</si>
  <si>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</si>
  <si>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</si>
  <si>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</si>
  <si>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</si>
  <si>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</si>
  <si>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</si>
  <si>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</si>
  <si>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</si>
  <si>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</si>
  <si>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</si>
  <si>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</si>
  <si>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</si>
  <si>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</si>
  <si>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</si>
  <si>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</si>
  <si>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</si>
  <si>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</si>
  <si>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</si>
  <si>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</si>
  <si>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</si>
  <si>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</si>
  <si>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</si>
  <si>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</si>
  <si>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</si>
  <si>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</si>
  <si>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</si>
  <si>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</si>
  <si>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</si>
  <si>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</si>
  <si>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</si>
  <si>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</si>
  <si>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</si>
  <si>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</si>
  <si>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</si>
  <si>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</si>
  <si>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</si>
  <si>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</si>
  <si>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</si>
  <si>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</si>
  <si>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</si>
  <si>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</si>
  <si>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</si>
  <si>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</si>
  <si>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</si>
  <si>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</si>
  <si>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</si>
  <si>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</si>
  <si>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</si>
  <si>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</si>
  <si>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</si>
  <si>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</si>
  <si>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</si>
  <si>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</si>
  <si>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</si>
  <si>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</si>
  <si>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</si>
  <si>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</si>
  <si>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</si>
  <si>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</si>
  <si>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</si>
  <si>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</si>
  <si>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</si>
  <si>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</si>
  <si>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</si>
  <si>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</si>
  <si>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</si>
  <si>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</si>
  <si>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</si>
  <si>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</si>
  <si>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</si>
  <si>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</si>
  <si>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</si>
  <si>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</si>
  <si>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</si>
  <si>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</si>
  <si>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</si>
  <si>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</si>
  <si>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</si>
  <si>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</si>
  <si>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</si>
  <si>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</si>
  <si>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</si>
  <si>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</si>
  <si>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</si>
  <si>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</si>
  <si>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</si>
  <si>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</si>
  <si>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</si>
  <si>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</si>
  <si>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</si>
  <si>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</si>
  <si>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</si>
  <si>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</si>
  <si>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</si>
  <si>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</si>
  <si>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</si>
  <si>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</si>
  <si>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</si>
  <si>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</si>
  <si>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</si>
  <si>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</si>
  <si>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</si>
  <si>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</si>
  <si>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</si>
  <si>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</si>
  <si>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</si>
  <si>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</si>
  <si>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</si>
  <si>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</si>
  <si>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</si>
  <si>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</si>
  <si>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</si>
  <si>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</si>
  <si>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</si>
  <si>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</si>
  <si>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</si>
  <si>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</si>
  <si>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</si>
  <si>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</si>
  <si>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</si>
  <si>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</si>
  <si>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</si>
  <si>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</si>
  <si>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</si>
  <si>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</si>
  <si>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</si>
  <si>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</si>
  <si>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</si>
  <si>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</si>
  <si>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</si>
  <si>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</si>
  <si>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</si>
  <si>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</si>
  <si>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</si>
  <si>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</si>
  <si>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</si>
  <si>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</si>
  <si>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</si>
  <si>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</si>
  <si>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</si>
  <si>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</si>
  <si>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</si>
  <si>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</si>
  <si>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</si>
  <si>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</si>
  <si>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</si>
  <si>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</si>
  <si>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</si>
  <si>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</si>
  <si>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</si>
  <si>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</si>
  <si>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</si>
  <si>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</si>
  <si>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</si>
  <si>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</si>
  <si>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</si>
  <si>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</si>
  <si>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</si>
  <si>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</si>
  <si>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</si>
  <si>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</si>
  <si>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</si>
  <si>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</si>
  <si>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</si>
  <si>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</si>
  <si>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</si>
  <si>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</si>
  <si>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</si>
  <si>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</si>
  <si>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</si>
  <si>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</si>
  <si>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</si>
  <si>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</si>
  <si>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</si>
  <si>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</si>
  <si>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</si>
  <si>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</si>
  <si>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</si>
  <si>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</si>
  <si>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</si>
  <si>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</si>
  <si>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</si>
  <si>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</si>
  <si>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</si>
  <si>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</si>
  <si>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</si>
  <si>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</si>
  <si>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</si>
  <si>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</si>
  <si>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</si>
  <si>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</si>
  <si>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</si>
  <si>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</si>
  <si>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</si>
  <si>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</si>
  <si>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</si>
  <si>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</si>
  <si>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</si>
  <si>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</si>
  <si>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</si>
  <si>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</si>
  <si>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</si>
  <si>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</si>
  <si>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</si>
  <si>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</si>
  <si>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</si>
  <si>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</si>
  <si>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</si>
  <si>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</si>
  <si>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</si>
  <si>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</si>
  <si>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</si>
  <si>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</si>
  <si>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</si>
  <si>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</si>
  <si>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</si>
  <si>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</si>
  <si>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</si>
  <si>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</si>
  <si>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</si>
  <si>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</si>
  <si>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</si>
  <si>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</si>
  <si>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</si>
  <si>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</si>
  <si>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</si>
  <si>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</si>
  <si>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</si>
  <si>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</si>
  <si>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</si>
  <si>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</si>
  <si>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</si>
  <si>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</si>
  <si>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</si>
  <si>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</si>
  <si>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</si>
  <si>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</si>
  <si>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</si>
  <si>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</si>
  <si>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</si>
  <si>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</si>
  <si>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</si>
  <si>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</si>
  <si>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</si>
  <si>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</si>
  <si>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</si>
  <si>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</si>
  <si>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</si>
  <si>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</si>
  <si>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</si>
  <si>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</si>
  <si>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</si>
  <si>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</si>
  <si>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</si>
  <si>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</si>
  <si>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</si>
  <si>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</si>
  <si>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</si>
  <si>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</si>
  <si>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</si>
  <si>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</si>
  <si>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</si>
  <si>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</si>
  <si>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</si>
  <si>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</si>
  <si>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</si>
  <si>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</si>
  <si>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</si>
  <si>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</si>
  <si>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</si>
  <si>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</si>
  <si>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</si>
  <si>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</si>
  <si>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</si>
  <si>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</si>
  <si>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</si>
  <si>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</si>
  <si>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</si>
  <si>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</si>
  <si>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</si>
  <si>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</si>
  <si>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</si>
  <si>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</si>
  <si>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</si>
  <si>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</si>
  <si>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</si>
  <si>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</si>
  <si>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</si>
  <si>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</si>
  <si>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</si>
  <si>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</si>
  <si>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</si>
  <si>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</si>
  <si>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</si>
  <si>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</si>
  <si>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</si>
  <si>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</si>
  <si>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</si>
  <si>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</si>
  <si>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</si>
  <si>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</si>
  <si>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</si>
  <si>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</si>
  <si>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</si>
  <si>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</si>
  <si>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</si>
  <si>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</si>
  <si>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</si>
  <si>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</si>
  <si>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</si>
  <si>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</si>
  <si>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</si>
  <si>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</si>
  <si>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</si>
  <si>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</si>
  <si>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</si>
  <si>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</si>
  <si>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</si>
  <si>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</si>
  <si>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</si>
  <si>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</si>
  <si>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</si>
  <si>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</si>
  <si>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</si>
  <si>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</si>
  <si>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</si>
  <si>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</si>
  <si>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</si>
  <si>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</si>
  <si>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</si>
  <si>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</si>
  <si>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</si>
  <si>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</si>
  <si>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</si>
  <si>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</si>
  <si>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</si>
  <si>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</si>
  <si>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</si>
  <si>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</si>
  <si>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</si>
  <si>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</si>
  <si>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</si>
  <si>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</si>
  <si>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</si>
  <si>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</si>
  <si>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</si>
  <si>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</si>
  <si>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</si>
  <si>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</si>
  <si>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</si>
  <si>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</si>
  <si>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</si>
  <si>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</si>
  <si>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</si>
  <si>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</si>
  <si>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</si>
  <si>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</si>
  <si>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</si>
  <si>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</si>
  <si>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</si>
  <si>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</si>
  <si>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</si>
  <si>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</si>
  <si>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</si>
  <si>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</si>
  <si>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</si>
  <si>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</si>
  <si>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</si>
  <si>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</si>
  <si>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</si>
  <si>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</si>
  <si>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</si>
  <si>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</si>
  <si>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</si>
  <si>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</si>
  <si>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</si>
  <si>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</si>
  <si>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</si>
  <si>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</si>
  <si>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</si>
  <si>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</si>
  <si>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</si>
  <si>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</si>
  <si>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</si>
  <si>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</si>
  <si>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</si>
  <si>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</si>
  <si>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</si>
  <si>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</si>
  <si>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</si>
  <si>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</si>
  <si>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</si>
  <si>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</si>
  <si>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</si>
  <si>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</si>
  <si>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</si>
  <si>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</si>
  <si>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</si>
  <si>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</si>
  <si>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</si>
  <si>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</si>
  <si>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</si>
  <si>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</si>
  <si>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</si>
  <si>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</si>
  <si>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</si>
  <si>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</si>
  <si>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</si>
  <si>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</si>
  <si>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</si>
  <si>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</si>
  <si>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</si>
  <si>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</si>
  <si>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</si>
  <si>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</si>
  <si>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</si>
  <si>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</si>
  <si>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</si>
  <si>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</si>
  <si>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</si>
  <si>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</si>
  <si>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</si>
  <si>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</si>
  <si>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</si>
  <si>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</si>
  <si>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</si>
  <si>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</si>
  <si>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</si>
  <si>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</si>
  <si>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</si>
  <si>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</si>
  <si>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</si>
  <si>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</si>
  <si>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</si>
  <si>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</si>
  <si>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</si>
  <si>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</si>
  <si>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</si>
  <si>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</si>
  <si>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</si>
  <si>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</si>
  <si>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</si>
  <si>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</si>
  <si>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</si>
  <si>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</si>
  <si>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</si>
  <si>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</si>
  <si>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</si>
  <si>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</si>
  <si>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</si>
  <si>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</si>
  <si>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</si>
  <si>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</si>
  <si>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</si>
  <si>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</si>
  <si>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</si>
  <si>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</si>
  <si>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</si>
  <si>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</si>
  <si>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</si>
  <si>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</si>
  <si>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</si>
  <si>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</si>
  <si>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</si>
  <si>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</si>
  <si>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</si>
  <si>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</si>
  <si>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</si>
  <si>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</si>
  <si>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</si>
  <si>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</si>
  <si>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</si>
  <si>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</si>
  <si>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</si>
  <si>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</si>
  <si>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</si>
  <si>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</si>
  <si>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</si>
  <si>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</si>
  <si>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</si>
  <si>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</si>
  <si>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</si>
  <si>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</si>
  <si>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</si>
  <si>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</si>
  <si>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</si>
  <si>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</si>
  <si>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</si>
  <si>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</si>
  <si>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</si>
  <si>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</si>
  <si>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</si>
  <si>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</si>
  <si>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</si>
  <si>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</si>
  <si>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</si>
  <si>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</si>
  <si>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</si>
  <si>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</si>
  <si>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</si>
  <si>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</si>
  <si>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</si>
  <si>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</si>
  <si>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</si>
  <si>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</si>
  <si>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</si>
  <si>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</si>
  <si>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</si>
  <si>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</si>
  <si>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</si>
  <si>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</si>
  <si>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</si>
  <si>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</si>
  <si>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</si>
  <si>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</si>
  <si>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</si>
  <si>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</si>
  <si>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</si>
  <si>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</si>
  <si>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</si>
  <si>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</si>
  <si>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</si>
  <si>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</si>
  <si>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</si>
  <si>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</si>
  <si>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</si>
  <si>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</si>
  <si>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</si>
  <si>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</si>
  <si>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</si>
  <si>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</si>
  <si>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</si>
  <si>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</si>
  <si>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</si>
  <si>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</si>
  <si>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</si>
  <si>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</si>
  <si>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</si>
  <si>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</si>
  <si>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</si>
  <si>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</si>
  <si>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</si>
  <si>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</si>
  <si>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</si>
  <si>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</si>
  <si>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</si>
  <si>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</si>
  <si>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</si>
  <si>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</si>
  <si>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</si>
  <si>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</si>
  <si>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</si>
  <si>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</si>
  <si>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</si>
  <si>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</si>
  <si>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</si>
  <si>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</si>
  <si>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</si>
  <si>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</si>
  <si>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</si>
  <si>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</si>
  <si>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</si>
  <si>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</si>
  <si>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</si>
  <si>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</si>
  <si>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</si>
  <si>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</si>
  <si>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</si>
  <si>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</si>
  <si>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</si>
  <si>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</si>
  <si>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</si>
  <si>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</si>
  <si>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</si>
  <si>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</si>
  <si>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</si>
  <si>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</si>
  <si>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</si>
  <si>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</si>
  <si>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</si>
  <si>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</si>
  <si>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</si>
  <si>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</si>
  <si>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</si>
  <si>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</si>
  <si>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</si>
  <si>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</si>
  <si>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</si>
  <si>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</si>
  <si>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</si>
  <si>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</si>
  <si>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</si>
  <si>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</si>
  <si>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</si>
  <si>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</si>
  <si>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</si>
  <si>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</si>
  <si>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</si>
  <si>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</si>
  <si>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</si>
  <si>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</si>
  <si>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</si>
  <si>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</si>
  <si>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</si>
  <si>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</si>
  <si>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</si>
  <si>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</si>
  <si>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</si>
  <si>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</si>
  <si>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</si>
  <si>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</si>
  <si>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</si>
  <si>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</si>
  <si>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</si>
  <si>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</si>
  <si>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</si>
  <si>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</si>
  <si>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</si>
  <si>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</si>
  <si>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</si>
  <si>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</si>
  <si>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</si>
  <si>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</si>
  <si>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</si>
  <si>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</si>
  <si>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</si>
  <si>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</si>
  <si>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</si>
  <si>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</si>
  <si>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</si>
  <si>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</si>
  <si>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</si>
  <si>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</si>
  <si>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</si>
  <si>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</si>
  <si>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</si>
  <si>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</si>
  <si>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</si>
  <si>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</si>
  <si>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</si>
  <si>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</si>
  <si>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</si>
  <si>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</si>
  <si>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</si>
  <si>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</si>
  <si>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</si>
  <si>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</si>
  <si>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</si>
  <si>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</si>
  <si>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</si>
  <si>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</si>
  <si>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</si>
  <si>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</si>
  <si>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</si>
  <si>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</si>
  <si>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</si>
  <si>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</si>
  <si>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</si>
  <si>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</si>
  <si>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</si>
  <si>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</si>
  <si>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</si>
  <si>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</si>
  <si>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</si>
  <si>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</si>
  <si>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</si>
  <si>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</si>
  <si>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</si>
  <si>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</si>
  <si>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</si>
  <si>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</si>
  <si>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</si>
  <si>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</si>
  <si>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</si>
  <si>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</si>
  <si>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</si>
  <si>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</si>
  <si>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</si>
  <si>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</si>
  <si>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</si>
  <si>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</si>
  <si>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</si>
  <si>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</si>
  <si>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</si>
  <si>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</si>
  <si>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</si>
  <si>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</si>
  <si>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</si>
  <si>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</si>
  <si>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</si>
  <si>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</si>
  <si>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</si>
  <si>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</si>
  <si>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</si>
  <si>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</si>
  <si>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</si>
  <si>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</si>
  <si>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</si>
  <si>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</si>
  <si>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</si>
  <si>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</si>
  <si>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</si>
  <si>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</si>
  <si>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</si>
  <si>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</si>
  <si>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</si>
  <si>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</si>
  <si>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</si>
  <si>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</si>
  <si>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</si>
  <si>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</si>
  <si>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</si>
  <si>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</si>
  <si>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</si>
  <si>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</si>
  <si>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</si>
  <si>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</si>
  <si>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</si>
  <si>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</si>
  <si>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</si>
  <si>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</si>
  <si>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</si>
  <si>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</si>
  <si>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</si>
  <si>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</si>
  <si>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</si>
  <si>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</si>
  <si>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</si>
  <si>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</si>
  <si>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</si>
  <si>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</si>
  <si>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</si>
  <si>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</si>
  <si>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</si>
  <si>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</si>
  <si>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</si>
  <si>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</si>
  <si>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</si>
  <si>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</si>
  <si>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</si>
  <si>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</si>
  <si>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</si>
  <si>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</si>
  <si>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</si>
  <si>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</si>
  <si>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</si>
  <si>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</si>
  <si>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</si>
  <si>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</si>
  <si>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</si>
  <si>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</si>
  <si>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</si>
  <si>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</si>
  <si>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</si>
  <si>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</si>
  <si>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</si>
  <si>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</si>
  <si>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</si>
  <si>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</si>
  <si>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</si>
  <si>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</si>
  <si>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</si>
  <si>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</si>
  <si>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</si>
  <si>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</si>
  <si>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</si>
  <si>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</si>
  <si>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</si>
  <si>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</si>
  <si>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</si>
  <si>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</si>
  <si>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</si>
  <si>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</si>
  <si>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</si>
  <si>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</si>
  <si>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</si>
  <si>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</si>
  <si>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</si>
  <si>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</si>
  <si>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</si>
  <si>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</si>
  <si>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</si>
  <si>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</si>
  <si>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</si>
  <si>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</si>
  <si>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</si>
  <si>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</si>
  <si>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</si>
  <si>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</si>
  <si>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</si>
  <si>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</si>
  <si>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</si>
  <si>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</si>
  <si>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</si>
  <si>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</si>
  <si>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</si>
  <si>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</si>
  <si>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</si>
  <si>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</si>
  <si>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</si>
  <si>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</si>
  <si>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</si>
  <si>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</si>
  <si>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</si>
  <si>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</si>
  <si>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</si>
  <si>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</si>
  <si>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</si>
  <si>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</si>
  <si>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</si>
  <si>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</si>
  <si>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</si>
  <si>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</si>
  <si>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</si>
  <si>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</si>
  <si>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</si>
  <si>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</si>
  <si>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</si>
  <si>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</si>
  <si>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</si>
  <si>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</si>
  <si>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</si>
  <si>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</si>
  <si>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</si>
  <si>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</si>
  <si>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</si>
  <si>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</si>
  <si>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</si>
  <si>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</si>
  <si>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</si>
  <si>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</si>
  <si>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</si>
  <si>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</si>
  <si>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</si>
  <si>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</si>
  <si>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</si>
  <si>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</si>
  <si>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</si>
  <si>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</si>
  <si>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</si>
  <si>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</si>
  <si>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</si>
  <si>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</si>
  <si>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</si>
  <si>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</si>
  <si>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</si>
  <si>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</si>
  <si>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</si>
  <si>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</si>
  <si>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</si>
  <si>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</si>
  <si>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</si>
  <si>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</si>
  <si>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</si>
  <si>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</si>
  <si>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</si>
  <si>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</si>
  <si>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</si>
  <si>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</si>
  <si>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</si>
  <si>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</si>
  <si>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</si>
  <si>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</si>
  <si>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</si>
  <si>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</si>
  <si>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</si>
  <si>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</si>
  <si>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</si>
  <si>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</si>
  <si>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</si>
  <si>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</si>
  <si>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</si>
  <si>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</si>
  <si>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</si>
  <si>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</si>
  <si>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</si>
  <si>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</si>
  <si>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</si>
  <si>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</si>
  <si>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</si>
  <si>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</si>
  <si>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</si>
  <si>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</si>
  <si>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</si>
  <si>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</si>
  <si>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</si>
  <si>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</si>
  <si>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</si>
  <si>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</si>
  <si>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</si>
  <si>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</si>
  <si>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</si>
  <si>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</si>
  <si>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</si>
  <si>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</si>
  <si>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</si>
  <si>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</si>
  <si>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</si>
  <si>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</si>
  <si>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</si>
  <si>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</si>
  <si>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</si>
  <si>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</si>
  <si>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</si>
  <si>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</si>
  <si>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</si>
  <si>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</si>
  <si>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</si>
  <si>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</si>
  <si>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</si>
  <si>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</si>
  <si>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</si>
  <si>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</si>
  <si>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</si>
  <si>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</si>
  <si>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</si>
  <si>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</si>
  <si>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</si>
  <si>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</si>
  <si>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</si>
  <si>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</si>
  <si>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</si>
  <si>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</si>
  <si>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</si>
  <si>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</si>
  <si>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</si>
  <si>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</si>
  <si>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</si>
  <si>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</si>
  <si>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</si>
  <si>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</si>
  <si>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</si>
  <si>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</si>
  <si>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</si>
  <si>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</si>
  <si>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</si>
  <si>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</si>
  <si>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</si>
  <si>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</si>
  <si>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</si>
  <si>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</si>
  <si>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</si>
  <si>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</si>
  <si>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</si>
  <si>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</si>
  <si>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</si>
  <si>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</si>
  <si>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</si>
  <si>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</si>
  <si>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</si>
  <si>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</si>
  <si>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</si>
  <si>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</si>
  <si>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</si>
  <si>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</si>
  <si>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</si>
  <si>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</si>
  <si>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</si>
  <si>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</si>
  <si>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</si>
  <si>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</si>
  <si>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</si>
  <si>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</si>
  <si>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</si>
  <si>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</si>
  <si>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</si>
  <si>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</si>
  <si>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</si>
  <si>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</si>
  <si>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</si>
  <si>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</si>
  <si>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</si>
  <si>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</si>
  <si>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</si>
  <si>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</si>
  <si>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</si>
  <si>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</si>
  <si>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</si>
  <si>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</si>
  <si>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</si>
  <si>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</si>
  <si>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</si>
  <si>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</si>
  <si>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</si>
  <si>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</si>
  <si>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</si>
  <si>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</si>
  <si>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</si>
  <si>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</si>
  <si>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</si>
  <si>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</si>
  <si>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</si>
  <si>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</si>
  <si>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</si>
  <si>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</si>
  <si>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</si>
  <si>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</si>
  <si>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</si>
  <si>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</si>
  <si>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</si>
  <si>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</si>
  <si>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</si>
  <si>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</si>
  <si>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</si>
  <si>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</si>
  <si>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</si>
  <si>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</si>
  <si>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</si>
  <si>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</si>
  <si>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</si>
  <si>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</si>
  <si>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</si>
  <si>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</si>
  <si>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</si>
  <si>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</si>
  <si>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</si>
  <si>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</si>
  <si>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</si>
  <si>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</si>
  <si>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</si>
  <si>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</si>
  <si>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</si>
  <si>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</si>
  <si>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</si>
  <si>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</si>
  <si>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</si>
  <si>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</si>
  <si>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</si>
  <si>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</si>
  <si>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</si>
  <si>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</si>
  <si>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</si>
  <si>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</si>
  <si>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</si>
  <si>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</si>
  <si>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</si>
  <si>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</si>
  <si>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</si>
  <si>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</si>
  <si>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</si>
  <si>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</si>
  <si>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</si>
  <si>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</si>
  <si>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</si>
  <si>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</si>
  <si>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</si>
  <si>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</si>
  <si>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</si>
  <si>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</si>
  <si>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</si>
  <si>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</si>
  <si>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</si>
  <si>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</si>
  <si>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</si>
  <si>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</si>
  <si>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</si>
  <si>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</si>
  <si>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</si>
  <si>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</si>
  <si>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</si>
  <si>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</si>
  <si>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</si>
  <si>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</si>
  <si>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</si>
  <si>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</si>
  <si>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</si>
  <si>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</si>
  <si>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</si>
  <si>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</si>
  <si>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</si>
  <si>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</si>
  <si>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</si>
  <si>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</si>
  <si>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</si>
  <si>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</si>
  <si>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</si>
  <si>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</si>
  <si>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</si>
  <si>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</si>
  <si>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</si>
  <si>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</si>
  <si>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</si>
  <si>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</si>
  <si>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</si>
  <si>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</si>
  <si>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</si>
  <si>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</si>
  <si>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</si>
  <si>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</si>
  <si>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</si>
  <si>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</si>
  <si>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</si>
  <si>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</si>
  <si>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</si>
  <si>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</si>
  <si>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</si>
  <si>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</si>
  <si>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</si>
  <si>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</si>
  <si>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</si>
  <si>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</si>
  <si>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</si>
  <si>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</si>
  <si>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</si>
  <si>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</si>
  <si>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</si>
  <si>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</si>
  <si>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</si>
  <si>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</si>
  <si>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</si>
  <si>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</si>
  <si>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</si>
  <si>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</si>
  <si>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</si>
  <si>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</si>
  <si>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</si>
  <si>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</si>
  <si>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</si>
  <si>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</si>
  <si>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</si>
  <si>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</si>
  <si>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</si>
  <si>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</si>
  <si>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</si>
  <si>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</si>
  <si>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</si>
  <si>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</si>
  <si>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</si>
  <si>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</si>
  <si>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</si>
  <si>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</si>
  <si>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</si>
  <si>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</si>
  <si>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</si>
  <si>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</si>
  <si>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</si>
  <si>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</si>
  <si>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</si>
  <si>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</si>
  <si>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</si>
  <si>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</si>
  <si>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</si>
  <si>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</si>
  <si>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</si>
  <si>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</si>
  <si>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</si>
  <si>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</si>
  <si>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</si>
  <si>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</si>
  <si>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</si>
  <si>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</si>
  <si>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</si>
  <si>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</si>
  <si>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</si>
  <si>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</si>
  <si>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</si>
  <si>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</si>
  <si>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</si>
  <si>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</si>
  <si>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</si>
  <si>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</si>
  <si>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</si>
  <si>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</si>
  <si>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</si>
  <si>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</si>
  <si>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</si>
  <si>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</si>
  <si>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</si>
  <si>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</si>
  <si>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</si>
  <si>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</si>
  <si>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</si>
  <si>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</si>
  <si>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</si>
  <si>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</si>
  <si>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</si>
  <si>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</si>
  <si>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</si>
  <si>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</si>
  <si>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</si>
  <si>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</si>
  <si>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</si>
  <si>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</si>
  <si>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</si>
  <si>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</si>
  <si>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</si>
  <si>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</si>
  <si>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</si>
  <si>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</si>
  <si>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</si>
  <si>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</si>
  <si>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</si>
  <si>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</si>
  <si>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</si>
  <si>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</si>
  <si>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</si>
  <si>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</si>
  <si>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</si>
  <si>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</si>
  <si>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</si>
  <si>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</si>
  <si>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</si>
  <si>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</si>
  <si>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</si>
  <si>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</si>
  <si>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</si>
  <si>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</si>
  <si>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</si>
  <si>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</si>
  <si>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</si>
  <si>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</si>
  <si>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</si>
  <si>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</si>
  <si>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</si>
  <si>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</si>
  <si>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</si>
  <si>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</si>
  <si>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</si>
  <si>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</si>
  <si>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</si>
  <si>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</si>
  <si>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</si>
  <si>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</si>
  <si>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</si>
  <si>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</si>
  <si>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</si>
  <si>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</si>
  <si>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</si>
  <si>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</si>
  <si>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</si>
  <si>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</si>
  <si>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</si>
  <si>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</si>
  <si>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</si>
  <si>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</si>
  <si>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</si>
  <si>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</si>
  <si>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</si>
  <si>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</si>
  <si>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</si>
  <si>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</si>
  <si>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</si>
  <si>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</si>
  <si>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</si>
  <si>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</si>
  <si>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</si>
  <si>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</si>
  <si>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</si>
  <si>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</si>
  <si>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</si>
  <si>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</si>
  <si>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</si>
  <si>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</si>
  <si>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</si>
  <si>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</si>
  <si>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</si>
  <si>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</si>
  <si>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</si>
  <si>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</si>
  <si>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</si>
  <si>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</si>
  <si>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</si>
  <si>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</si>
  <si>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</si>
  <si>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</si>
  <si>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</si>
  <si>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</si>
  <si>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</si>
  <si>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</si>
  <si>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</si>
  <si>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</si>
  <si>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</si>
  <si>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</si>
  <si>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</si>
  <si>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</si>
  <si>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</si>
  <si>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</si>
  <si>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</si>
  <si>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</si>
  <si>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</si>
  <si>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</si>
  <si>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</si>
  <si>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</si>
  <si>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</si>
  <si>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</si>
  <si>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</si>
  <si>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</si>
  <si>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</si>
  <si>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</si>
  <si>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</si>
  <si>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</si>
  <si>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</si>
  <si>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</si>
  <si>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</si>
  <si>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</si>
  <si>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</si>
  <si>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</si>
  <si>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</si>
  <si>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</si>
  <si>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</si>
  <si>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</si>
  <si>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</si>
  <si>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</si>
  <si>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</si>
  <si>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</si>
  <si>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</si>
  <si>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</si>
  <si>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</si>
  <si>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</si>
  <si>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</si>
  <si>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</si>
  <si>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</si>
  <si>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</si>
  <si>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</si>
  <si>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</si>
  <si>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</si>
  <si>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</si>
  <si>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</si>
  <si>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</si>
  <si>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</si>
  <si>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</si>
  <si>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</si>
  <si>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</si>
  <si>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</si>
  <si>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</si>
  <si>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</si>
  <si>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</si>
  <si>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</si>
  <si>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</si>
  <si>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</si>
  <si>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</si>
  <si>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</si>
  <si>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</si>
  <si>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</si>
  <si>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</si>
  <si>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</si>
  <si>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</si>
  <si>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</si>
  <si>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</si>
  <si>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</si>
  <si>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</si>
  <si>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</si>
  <si>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</si>
  <si>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</si>
  <si>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</si>
  <si>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</si>
  <si>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</si>
  <si>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</si>
  <si>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</si>
  <si>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</si>
  <si>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</si>
  <si>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</si>
  <si>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</si>
  <si>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</si>
  <si>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</si>
  <si>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</si>
  <si>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</si>
  <si>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</si>
  <si>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</si>
  <si>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</si>
  <si>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</si>
  <si>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</si>
  <si>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</si>
  <si>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</si>
  <si>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</si>
  <si>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</si>
  <si>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</si>
  <si>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</si>
  <si>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</si>
  <si>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</si>
  <si>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</si>
  <si>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</si>
  <si>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</si>
  <si>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</si>
  <si>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</si>
  <si>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</si>
  <si>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</si>
  <si>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</si>
  <si>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</si>
  <si>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</si>
  <si>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</si>
  <si>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</si>
  <si>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</si>
  <si>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</si>
  <si>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</si>
  <si>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</si>
  <si>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</si>
  <si>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</si>
  <si>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</si>
  <si>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</si>
  <si>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</si>
  <si>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</si>
  <si>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</si>
  <si>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</si>
  <si>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</si>
  <si>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</si>
  <si>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</si>
  <si>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</si>
  <si>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</si>
  <si>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</si>
  <si>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</si>
  <si>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</si>
  <si>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</si>
  <si>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</si>
  <si>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</si>
  <si>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</si>
  <si>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</si>
  <si>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</si>
  <si>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</si>
  <si>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</si>
  <si>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</si>
  <si>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</si>
  <si>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</si>
  <si>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</si>
  <si>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</si>
  <si>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</si>
  <si>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</si>
  <si>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</si>
  <si>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</si>
  <si>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</si>
  <si>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</si>
  <si>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</si>
  <si>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</si>
  <si>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</si>
  <si>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</si>
  <si>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</si>
  <si>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</si>
  <si>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</si>
  <si>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</si>
  <si>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</si>
  <si>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</si>
  <si>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</si>
  <si>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</si>
  <si>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</si>
  <si>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</si>
  <si>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</si>
  <si>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</si>
  <si>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</si>
  <si>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</si>
  <si>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</si>
  <si>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</si>
  <si>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</si>
  <si>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</si>
  <si>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</si>
  <si>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</si>
  <si>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</si>
  <si>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</si>
  <si>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</si>
  <si>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</si>
  <si>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</si>
  <si>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</si>
  <si>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</si>
  <si>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</si>
  <si>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</si>
  <si>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</si>
  <si>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</si>
  <si>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</si>
  <si>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</si>
  <si>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</si>
  <si>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</si>
  <si>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</si>
  <si>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</si>
  <si>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</si>
  <si>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</si>
  <si>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</si>
  <si>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</si>
  <si>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</si>
  <si>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</si>
  <si>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</si>
  <si>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</si>
  <si>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</si>
  <si>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</si>
  <si>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</si>
  <si>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</si>
  <si>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</si>
  <si>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</si>
  <si>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</si>
  <si>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</si>
  <si>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</si>
  <si>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</si>
  <si>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</si>
  <si>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</si>
  <si>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</si>
  <si>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</si>
  <si>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</si>
  <si>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</si>
  <si>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</si>
  <si>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</si>
  <si>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</si>
  <si>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</si>
  <si>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</si>
  <si>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</si>
  <si>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</si>
  <si>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</si>
  <si>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</si>
  <si>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</si>
  <si>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</si>
  <si>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</si>
  <si>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</si>
  <si>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</si>
  <si>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</si>
  <si>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</si>
  <si>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</si>
  <si>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</si>
  <si>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</si>
  <si>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</si>
  <si>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</si>
  <si>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</si>
  <si>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</si>
  <si>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</si>
  <si>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</si>
  <si>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</si>
  <si>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</si>
  <si>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</si>
  <si>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</si>
  <si>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</si>
  <si>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</si>
  <si>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</si>
  <si>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</si>
  <si>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</si>
  <si>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</si>
  <si>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</si>
  <si>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</si>
  <si>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</si>
  <si>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</si>
  <si>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</si>
  <si>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</si>
  <si>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</si>
  <si>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</si>
  <si>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</si>
  <si>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</si>
  <si>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</si>
  <si>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</si>
  <si>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</si>
  <si>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</si>
  <si>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</si>
  <si>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</si>
  <si>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</si>
  <si>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</si>
  <si>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</si>
  <si>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</si>
  <si>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</si>
  <si>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</si>
  <si>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</si>
  <si>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</si>
  <si>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</si>
  <si>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</si>
  <si>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</si>
  <si>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</si>
  <si>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</si>
  <si>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</si>
  <si>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</si>
  <si>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</si>
  <si>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</si>
  <si>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</si>
  <si>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</si>
  <si>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</si>
  <si>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</si>
  <si>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</si>
  <si>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</si>
  <si>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</si>
  <si>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</si>
  <si>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</si>
  <si>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</si>
  <si>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</si>
  <si>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</si>
  <si>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</si>
  <si>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</si>
  <si>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</si>
  <si>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</si>
  <si>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</si>
  <si>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</si>
  <si>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</si>
  <si>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</si>
  <si>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</si>
  <si>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</si>
  <si>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</si>
  <si>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</si>
  <si>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</si>
  <si>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</si>
  <si>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</si>
  <si>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</si>
  <si>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</si>
  <si>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</si>
  <si>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</si>
  <si>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</si>
  <si>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</si>
  <si>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</si>
  <si>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</si>
  <si>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</si>
  <si>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</si>
  <si>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</si>
  <si>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</si>
  <si>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</si>
  <si>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</si>
  <si>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</si>
  <si>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</si>
  <si>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</si>
  <si>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</si>
  <si>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</si>
  <si>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</si>
  <si>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</si>
  <si>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</si>
  <si>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</si>
  <si>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</si>
  <si>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</si>
  <si>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</si>
  <si>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</si>
  <si>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</si>
  <si>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</si>
  <si>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</si>
  <si>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</si>
  <si>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</si>
  <si>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</si>
  <si>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</si>
  <si>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</si>
  <si>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</si>
  <si>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</si>
  <si>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</si>
  <si>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</si>
  <si>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</si>
  <si>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</si>
  <si>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</si>
  <si>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</si>
  <si>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</si>
  <si>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</si>
  <si>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</si>
  <si>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</si>
  <si>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</si>
  <si>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</si>
  <si>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</si>
  <si>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</si>
  <si>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</si>
  <si>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</si>
  <si>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</si>
  <si>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</si>
  <si>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</si>
  <si>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</si>
  <si>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</si>
  <si>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</si>
  <si>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</si>
  <si>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</si>
  <si>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</si>
  <si>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</si>
  <si>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</si>
  <si>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</si>
  <si>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</si>
  <si>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</si>
  <si>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</si>
  <si>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</si>
  <si>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</si>
  <si>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</si>
  <si>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</si>
  <si>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</si>
  <si>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</si>
  <si>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</si>
  <si>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</si>
  <si>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</si>
  <si>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</si>
  <si>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</si>
  <si>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</si>
  <si>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</si>
  <si>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</si>
  <si>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</si>
  <si>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</si>
  <si>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</si>
  <si>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</si>
  <si>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</si>
  <si>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</si>
  <si>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</si>
  <si>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</si>
  <si>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</si>
  <si>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</si>
  <si>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</si>
  <si>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</si>
  <si>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</si>
  <si>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</si>
  <si>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</si>
  <si>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</si>
  <si>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</si>
  <si>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</si>
  <si>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</si>
  <si>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</si>
  <si>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</si>
  <si>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</si>
  <si>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</si>
  <si>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</si>
  <si>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</si>
  <si>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</si>
  <si>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</si>
  <si>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</si>
  <si>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</si>
  <si>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</si>
  <si>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</si>
  <si>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</si>
  <si>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</si>
  <si>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</si>
  <si>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</si>
  <si>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</si>
  <si>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</si>
  <si>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</si>
  <si>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</si>
  <si>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</si>
  <si>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</si>
  <si>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</si>
  <si>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</si>
  <si>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</si>
  <si>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</si>
  <si>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</si>
  <si>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</si>
  <si>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</si>
  <si>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</si>
  <si>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</si>
  <si>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</si>
  <si>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</si>
  <si>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</si>
  <si>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</si>
  <si>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</si>
  <si>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</si>
  <si>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</si>
  <si>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</si>
  <si>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</si>
  <si>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</si>
  <si>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</si>
  <si>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</si>
  <si>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</si>
  <si>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</si>
  <si>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</si>
  <si>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</si>
  <si>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</si>
  <si>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</si>
  <si>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</si>
  <si>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</si>
  <si>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</si>
  <si>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</si>
  <si>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</si>
  <si>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</si>
  <si>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</si>
  <si>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</si>
  <si>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</si>
  <si>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</si>
  <si>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</si>
  <si>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</si>
  <si>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</si>
  <si>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</si>
  <si>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</si>
  <si>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</si>
  <si>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</si>
  <si>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</si>
  <si>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</si>
  <si>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</si>
  <si>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</si>
  <si>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</si>
  <si>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</si>
  <si>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</si>
  <si>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</si>
  <si>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</si>
  <si>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</si>
  <si>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</si>
  <si>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</si>
  <si>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</si>
  <si>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</si>
  <si>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</si>
  <si>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</si>
  <si>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</si>
  <si>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</si>
  <si>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</si>
  <si>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</si>
  <si>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</si>
  <si>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</si>
  <si>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</si>
  <si>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</si>
  <si>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</si>
  <si>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</si>
  <si>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</si>
  <si>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</si>
  <si>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</si>
  <si>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</si>
  <si>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</si>
  <si>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</si>
  <si>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</si>
  <si>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</si>
  <si>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</si>
  <si>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</si>
  <si>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</si>
  <si>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</si>
  <si>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</si>
  <si>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</si>
  <si>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</si>
  <si>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</si>
  <si>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</si>
  <si>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</si>
  <si>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</si>
  <si>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</si>
  <si>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</si>
  <si>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</si>
  <si>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</si>
  <si>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</si>
  <si>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</si>
  <si>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</si>
  <si>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</si>
  <si>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</si>
  <si>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</si>
  <si>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</si>
  <si>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</si>
  <si>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</si>
  <si>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</si>
  <si>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</si>
  <si>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</si>
  <si>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</si>
  <si>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</si>
  <si>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</si>
  <si>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</si>
  <si>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</si>
  <si>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</si>
  <si>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</si>
  <si>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</si>
  <si>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</si>
  <si>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</si>
  <si>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</si>
  <si>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</si>
  <si>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</si>
  <si>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</si>
  <si>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</si>
  <si>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</si>
  <si>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</si>
  <si>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</si>
  <si>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</si>
  <si>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</si>
  <si>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</si>
  <si>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</si>
  <si>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</si>
  <si>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</si>
  <si>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</si>
  <si>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</si>
  <si>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</si>
  <si>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</si>
  <si>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</si>
  <si>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</si>
  <si>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</si>
  <si>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</si>
  <si>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</si>
  <si>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</si>
  <si>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</si>
  <si>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</si>
  <si>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</si>
  <si>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</si>
  <si>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</si>
  <si>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</si>
  <si>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</si>
  <si>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</si>
  <si>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</si>
  <si>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</si>
  <si>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</si>
  <si>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</si>
  <si>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</si>
  <si>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</si>
  <si>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</si>
  <si>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</si>
  <si>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</si>
  <si>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</si>
  <si>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</si>
  <si>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</si>
  <si>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</si>
  <si>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</si>
  <si>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</si>
  <si>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</si>
  <si>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</si>
  <si>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</si>
  <si>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</si>
  <si>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</si>
  <si>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</si>
  <si>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</si>
  <si>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</si>
  <si>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</si>
  <si>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</si>
  <si>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</si>
  <si>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</si>
  <si>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</si>
  <si>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</si>
  <si>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</si>
  <si>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</si>
  <si>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</si>
  <si>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</si>
  <si>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</si>
  <si>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</si>
  <si>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</si>
  <si>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</si>
  <si>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</si>
  <si>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</si>
  <si>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</si>
  <si>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</si>
  <si>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</si>
  <si>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</si>
  <si>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</si>
  <si>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</si>
  <si>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</si>
  <si>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</si>
  <si>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</si>
  <si>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</si>
  <si>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</si>
  <si>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</si>
  <si>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</si>
  <si>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</si>
  <si>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</si>
  <si>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</si>
  <si>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</si>
  <si>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</si>
  <si>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</si>
  <si>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</si>
  <si>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</si>
  <si>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</si>
  <si>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</si>
  <si>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</si>
  <si>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</si>
  <si>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</si>
  <si>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</si>
  <si>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</si>
  <si>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</si>
  <si>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</si>
  <si>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</si>
  <si>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</si>
  <si>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</si>
  <si>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</si>
  <si>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</si>
  <si>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</si>
  <si>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</si>
  <si>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</si>
  <si>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</si>
  <si>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</si>
  <si>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</si>
  <si>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</si>
  <si>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</si>
  <si>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</si>
  <si>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</si>
  <si>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</si>
  <si>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</si>
  <si>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</si>
  <si>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</si>
  <si>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</si>
  <si>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</si>
  <si>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</si>
  <si>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</si>
  <si>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</si>
  <si>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</si>
  <si>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</si>
  <si>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</si>
  <si>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</si>
  <si>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</si>
  <si>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</si>
  <si>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</si>
  <si>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</si>
  <si>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</si>
  <si>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</si>
  <si>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</si>
  <si>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</si>
  <si>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</si>
  <si>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</si>
  <si>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</si>
  <si>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</si>
  <si>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</si>
  <si>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</si>
  <si>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</si>
  <si>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</si>
  <si>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</si>
  <si>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</si>
  <si>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</si>
  <si>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</si>
  <si>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</si>
  <si>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</si>
  <si>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</si>
  <si>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</si>
  <si>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</si>
  <si>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</si>
  <si>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</si>
  <si>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</si>
  <si>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</si>
  <si>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</si>
  <si>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</si>
  <si>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</si>
  <si>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</si>
  <si>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</si>
  <si>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</si>
  <si>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</si>
  <si>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</si>
  <si>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</si>
  <si>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</si>
  <si>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</si>
  <si>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</si>
  <si>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</si>
  <si>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</si>
  <si>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</si>
  <si>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</si>
  <si>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</si>
  <si>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</si>
  <si>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</si>
  <si>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</si>
  <si>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</si>
  <si>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</si>
  <si>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</si>
  <si>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</si>
  <si>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</si>
  <si>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</si>
  <si>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</si>
  <si>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</si>
  <si>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</si>
  <si>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</si>
  <si>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</si>
  <si>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</si>
  <si>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</si>
  <si>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</si>
  <si>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</si>
  <si>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</si>
  <si>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</si>
  <si>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</si>
  <si>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</si>
  <si>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</si>
  <si>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</si>
  <si>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</si>
  <si>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</si>
  <si>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</si>
  <si>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</si>
  <si>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</si>
  <si>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</si>
  <si>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</si>
  <si>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</si>
  <si>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</si>
  <si>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</si>
  <si>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</si>
  <si>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</si>
  <si>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</si>
  <si>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</si>
  <si>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</si>
  <si>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</si>
  <si>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</si>
  <si>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</si>
  <si>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</si>
  <si>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</si>
  <si>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</si>
  <si>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</si>
  <si>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</si>
  <si>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</si>
  <si>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</si>
  <si>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</si>
  <si>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</si>
  <si>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</si>
  <si>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</si>
  <si>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</si>
  <si>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</si>
  <si>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</si>
  <si>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</si>
  <si>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</si>
  <si>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</si>
  <si>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</si>
  <si>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</si>
  <si>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</si>
  <si>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</si>
  <si>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</si>
  <si>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</si>
  <si>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</si>
  <si>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</si>
  <si>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</si>
  <si>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</si>
  <si>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</si>
  <si>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</si>
  <si>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</si>
  <si>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</si>
  <si>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</si>
  <si>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</si>
  <si>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</si>
  <si>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</si>
  <si>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</si>
  <si>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</si>
  <si>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</si>
  <si>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</si>
  <si>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</si>
  <si>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</si>
  <si>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</si>
  <si>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</si>
  <si>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</si>
  <si>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</si>
  <si>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</si>
  <si>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</si>
  <si>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</si>
  <si>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</si>
  <si>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</si>
  <si>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</si>
  <si>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</si>
  <si>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</si>
  <si>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</si>
  <si>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</si>
  <si>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</si>
  <si>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</si>
  <si>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</si>
  <si>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</si>
  <si>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</si>
  <si>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</si>
  <si>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</si>
  <si>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</si>
  <si>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</si>
  <si>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</si>
  <si>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</si>
  <si>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</si>
  <si>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</si>
  <si>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</si>
  <si>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</si>
  <si>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</si>
  <si>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</si>
  <si>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</si>
  <si>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</si>
  <si>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</si>
  <si>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</si>
  <si>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</si>
  <si>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</si>
  <si>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</si>
  <si>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</si>
  <si>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</si>
  <si>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</si>
  <si>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</si>
  <si>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</si>
  <si>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</si>
  <si>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</si>
  <si>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</si>
  <si>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</si>
  <si>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</si>
  <si>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</si>
  <si>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</si>
  <si>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</si>
  <si>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</si>
  <si>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</si>
  <si>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</si>
  <si>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</si>
  <si>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</si>
  <si>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</si>
  <si>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</si>
  <si>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</si>
  <si>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</si>
  <si>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</si>
  <si>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</si>
  <si>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</si>
  <si>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</si>
  <si>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</si>
  <si>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</si>
  <si>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</si>
  <si>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</si>
  <si>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</si>
  <si>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</si>
  <si>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</si>
  <si>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</si>
  <si>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</si>
  <si>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</si>
  <si>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</si>
  <si>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</si>
  <si>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</si>
  <si>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</si>
  <si>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</si>
  <si>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</si>
  <si>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</si>
  <si>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</si>
  <si>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</si>
  <si>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</si>
  <si>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</si>
  <si>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</si>
  <si>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</si>
  <si>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</si>
  <si>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</si>
  <si>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</si>
  <si>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</si>
  <si>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</si>
  <si>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</si>
  <si>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</si>
  <si>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</si>
  <si>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</si>
  <si>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</si>
  <si>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</si>
  <si>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</si>
  <si>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</si>
  <si>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</si>
  <si>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</si>
  <si>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</si>
  <si>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</si>
  <si>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</si>
  <si>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</si>
  <si>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</si>
  <si>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</si>
  <si>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</si>
  <si>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</si>
  <si>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</si>
  <si>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</si>
  <si>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</si>
  <si>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</si>
  <si>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</si>
  <si>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</si>
  <si>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</si>
  <si>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</si>
  <si>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</si>
  <si>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</si>
  <si>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</si>
  <si>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</si>
  <si>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</si>
  <si>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</si>
  <si>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</si>
  <si>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</si>
  <si>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</si>
  <si>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</si>
  <si>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</si>
  <si>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</si>
  <si>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</si>
  <si>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</si>
  <si>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</si>
  <si>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</si>
  <si>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</si>
  <si>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</si>
  <si>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</si>
  <si>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</si>
  <si>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</si>
  <si>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</si>
  <si>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</si>
  <si>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</si>
  <si>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</si>
  <si>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</si>
  <si>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</si>
  <si>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</si>
  <si>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</si>
  <si>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</si>
  <si>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</si>
  <si>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</si>
  <si>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</si>
  <si>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</si>
  <si>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</si>
  <si>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</si>
  <si>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</si>
  <si>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</si>
  <si>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</si>
  <si>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</si>
  <si>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</si>
  <si>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</si>
  <si>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</si>
  <si>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</si>
  <si>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</si>
  <si>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</si>
  <si>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</si>
  <si>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</si>
  <si>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</si>
  <si>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</si>
  <si>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</si>
  <si>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</si>
  <si>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</si>
  <si>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</si>
  <si>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</si>
  <si>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</si>
  <si>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</si>
  <si>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</si>
  <si>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</si>
  <si>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</si>
  <si>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</si>
  <si>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</si>
  <si>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</si>
  <si>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</si>
  <si>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</si>
  <si>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</si>
  <si>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</si>
  <si>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</si>
  <si>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</si>
  <si>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</si>
  <si>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</si>
  <si>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</si>
  <si>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</si>
  <si>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</si>
  <si>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</si>
  <si>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</si>
  <si>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</si>
  <si>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</si>
  <si>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</si>
  <si>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</si>
  <si>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</si>
  <si>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</si>
  <si>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</si>
  <si>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</si>
  <si>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</si>
  <si>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</si>
  <si>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</si>
  <si>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</si>
  <si>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</si>
  <si>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</si>
  <si>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</si>
  <si>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</si>
  <si>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</si>
  <si>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</si>
  <si>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</si>
  <si>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</si>
  <si>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</si>
  <si>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</si>
  <si>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</si>
  <si>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</si>
  <si>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</si>
  <si>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</si>
  <si>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</si>
  <si>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</si>
  <si>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</si>
  <si>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</si>
  <si>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</si>
  <si>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</si>
  <si>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</si>
  <si>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</si>
  <si>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</si>
  <si>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</si>
  <si>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</si>
  <si>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</si>
  <si>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</si>
  <si>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</si>
  <si>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</si>
  <si>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</si>
  <si>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</si>
  <si>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</si>
  <si>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</si>
  <si>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</si>
  <si>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</si>
  <si>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</si>
  <si>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</si>
  <si>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</si>
  <si>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</si>
  <si>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</si>
  <si>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</si>
  <si>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</si>
  <si>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</si>
  <si>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</si>
  <si>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</si>
  <si>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</si>
  <si>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</si>
  <si>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</si>
  <si>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</si>
  <si>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</si>
  <si>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</si>
  <si>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</si>
  <si>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</si>
  <si>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</si>
  <si>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</si>
  <si>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</si>
  <si>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</si>
  <si>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</si>
  <si>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</si>
  <si>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</si>
  <si>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</si>
  <si>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</si>
  <si>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</si>
  <si>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</si>
  <si>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</si>
  <si>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</si>
  <si>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</si>
  <si>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</si>
  <si>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</si>
  <si>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</si>
  <si>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</si>
  <si>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</si>
  <si>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</si>
  <si>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</si>
  <si>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</si>
  <si>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</si>
  <si>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</si>
  <si>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</si>
  <si>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</si>
  <si>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</si>
  <si>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</si>
  <si>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</si>
  <si>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</si>
  <si>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</si>
  <si>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</si>
  <si>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</si>
  <si>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</si>
  <si>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</si>
  <si>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</si>
  <si>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</si>
  <si>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</si>
  <si>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</si>
  <si>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</si>
  <si>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</si>
  <si>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</si>
  <si>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</si>
  <si>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</si>
  <si>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</si>
  <si>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</si>
  <si>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</si>
  <si>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</si>
  <si>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</si>
  <si>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</si>
  <si>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</si>
  <si>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</si>
  <si>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</si>
  <si>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</si>
  <si>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</si>
  <si>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</si>
  <si>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</si>
  <si>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</si>
  <si>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</si>
  <si>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</si>
  <si>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</si>
  <si>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</si>
  <si>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</si>
  <si>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</si>
  <si>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</si>
  <si>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</si>
  <si>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</si>
  <si>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</si>
  <si>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</si>
  <si>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</si>
  <si>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</si>
  <si>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</si>
  <si>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</si>
  <si>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</si>
  <si>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</si>
  <si>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</si>
  <si>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</si>
  <si>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</si>
  <si>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</si>
  <si>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</si>
  <si>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</si>
  <si>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</si>
  <si>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</si>
  <si>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</si>
  <si>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</si>
  <si>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</si>
  <si>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</si>
  <si>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</si>
  <si>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</si>
  <si>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</si>
  <si>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</si>
  <si>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</si>
  <si>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</si>
  <si>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</si>
  <si>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</si>
  <si>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</si>
  <si>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</si>
  <si>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</si>
  <si>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</si>
  <si>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</si>
  <si>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</si>
  <si>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</si>
  <si>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</si>
  <si>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</si>
  <si>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</si>
  <si>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</si>
  <si>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</si>
  <si>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</si>
  <si>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</si>
  <si>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</si>
  <si>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</si>
  <si>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</si>
  <si>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</si>
  <si>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</si>
  <si>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</si>
  <si>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</si>
  <si>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</si>
  <si>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</si>
  <si>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</si>
  <si>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</si>
  <si>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</si>
  <si>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</si>
  <si>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</si>
  <si>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</si>
  <si>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</si>
  <si>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</si>
  <si>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</si>
  <si>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</si>
  <si>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</si>
  <si>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</si>
  <si>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</si>
  <si>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</si>
  <si>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</si>
  <si>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</si>
  <si>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</si>
  <si>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</si>
  <si>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</si>
  <si>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</si>
  <si>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</si>
  <si>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</si>
  <si>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</si>
  <si>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</si>
  <si>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</si>
  <si>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</si>
  <si>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</si>
  <si>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</si>
  <si>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</si>
  <si>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</si>
  <si>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</si>
  <si>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</si>
  <si>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</si>
  <si>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</si>
  <si>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</si>
  <si>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</si>
  <si>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</si>
  <si>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</si>
  <si>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</si>
  <si>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</si>
  <si>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</si>
  <si>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</si>
  <si>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</si>
  <si>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</si>
  <si>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</si>
  <si>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</si>
  <si>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</si>
  <si>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</si>
  <si>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</si>
  <si>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</si>
  <si>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</si>
  <si>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</si>
  <si>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</si>
  <si>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</si>
  <si>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</si>
  <si>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</si>
  <si>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</si>
  <si>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</si>
  <si>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</si>
  <si>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</si>
  <si>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</si>
  <si>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</si>
  <si>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</si>
  <si>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</si>
  <si>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</si>
  <si>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</si>
  <si>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</si>
  <si>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</si>
  <si>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</si>
  <si>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</si>
  <si>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</si>
  <si>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</si>
  <si>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</si>
  <si>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</si>
  <si>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</si>
  <si>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</si>
  <si>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</si>
  <si>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</si>
  <si>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</si>
  <si>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</si>
  <si>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</si>
  <si>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</si>
  <si>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</si>
  <si>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</si>
  <si>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</si>
  <si>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</si>
  <si>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</si>
  <si>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</si>
  <si>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</si>
  <si>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</si>
  <si>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</si>
  <si>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</si>
  <si>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</si>
  <si>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</si>
  <si>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</si>
  <si>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</si>
  <si>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</si>
  <si>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</si>
  <si>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</si>
  <si>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</si>
  <si>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</si>
  <si>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</si>
  <si>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</si>
  <si>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</si>
  <si>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</si>
  <si>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</si>
  <si>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</si>
  <si>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</si>
  <si>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</si>
  <si>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</si>
  <si>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</si>
  <si>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</si>
  <si>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</si>
  <si>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</si>
  <si>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</si>
  <si>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</si>
  <si>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</si>
  <si>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</si>
  <si>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</si>
  <si>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</si>
  <si>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</si>
  <si>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</si>
  <si>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</si>
  <si>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</si>
  <si>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</si>
  <si>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</si>
  <si>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</si>
  <si>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</si>
  <si>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</si>
  <si>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</si>
  <si>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</si>
  <si>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</si>
  <si>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</si>
  <si>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</si>
  <si>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</si>
  <si>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</si>
  <si>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</si>
  <si>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</si>
  <si>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</si>
  <si>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</si>
  <si>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</si>
  <si>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</si>
  <si>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</si>
  <si>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</si>
  <si>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</si>
  <si>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</si>
  <si>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</si>
  <si>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</si>
  <si>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</si>
  <si>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</si>
  <si>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</si>
  <si>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</si>
  <si>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</si>
  <si>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</si>
  <si>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</si>
  <si>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</si>
  <si>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</si>
  <si>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</si>
  <si>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</si>
  <si>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</si>
  <si>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</si>
  <si>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</si>
  <si>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</si>
  <si>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</si>
  <si>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</si>
  <si>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</si>
  <si>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</si>
  <si>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</si>
  <si>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</si>
  <si>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</si>
  <si>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</si>
  <si>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</si>
  <si>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</si>
  <si>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</si>
  <si>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</si>
  <si>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</si>
  <si>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</si>
  <si>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</si>
  <si>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</si>
  <si>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</si>
  <si>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</si>
  <si>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</si>
  <si>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</si>
  <si>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</si>
  <si>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</si>
  <si>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</si>
  <si>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</si>
  <si>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</si>
  <si>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</si>
  <si>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</si>
  <si>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</si>
  <si>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</si>
  <si>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</si>
  <si>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</si>
  <si>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</si>
  <si>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</si>
  <si>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</si>
  <si>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</si>
  <si>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</si>
  <si>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</si>
  <si>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</si>
  <si>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</si>
  <si>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</si>
  <si>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</si>
  <si>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</si>
  <si>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</si>
  <si>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</si>
  <si>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</si>
  <si>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</si>
  <si>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</si>
  <si>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</si>
  <si>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</si>
  <si>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</si>
  <si>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</si>
  <si>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</si>
  <si>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</si>
  <si>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</si>
  <si>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</si>
  <si>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</si>
  <si>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</si>
  <si>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</si>
  <si>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</si>
  <si>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</si>
  <si>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</si>
  <si>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</si>
  <si>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</si>
  <si>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</si>
  <si>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</si>
  <si>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</si>
  <si>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</si>
  <si>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</si>
  <si>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</si>
  <si>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</si>
  <si>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</si>
  <si>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</si>
  <si>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</si>
  <si>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</si>
  <si>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</si>
  <si>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</si>
  <si>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</si>
  <si>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</si>
  <si>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</si>
  <si>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</si>
  <si>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</si>
  <si>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</si>
  <si>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</si>
  <si>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</si>
  <si>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</si>
  <si>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</si>
  <si>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</si>
  <si>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</si>
  <si>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</si>
  <si>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</si>
  <si>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</si>
  <si>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</si>
  <si>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</si>
  <si>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</si>
  <si>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</si>
  <si>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</si>
  <si>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</si>
  <si>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</si>
  <si>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</si>
  <si>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</si>
  <si>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</si>
  <si>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</si>
  <si>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</si>
  <si>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</si>
  <si>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</si>
  <si>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</si>
  <si>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</si>
  <si>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</si>
  <si>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</si>
  <si>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</si>
  <si>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</si>
  <si>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</si>
  <si>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</si>
  <si>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</si>
  <si>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</si>
  <si>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</si>
  <si>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</si>
  <si>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</si>
  <si>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</si>
  <si>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</si>
  <si>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</si>
  <si>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</si>
  <si>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</si>
  <si>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</si>
  <si>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</si>
  <si>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</si>
  <si>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</si>
  <si>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</si>
  <si>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</si>
  <si>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</si>
  <si>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</si>
  <si>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</si>
  <si>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</si>
  <si>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</si>
  <si>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</si>
  <si>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</si>
  <si>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</si>
  <si>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</si>
  <si>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</si>
  <si>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</si>
  <si>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</si>
  <si>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</si>
  <si>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</si>
  <si>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</si>
  <si>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</si>
  <si>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</si>
  <si>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</si>
  <si>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</si>
  <si>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</si>
  <si>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</si>
  <si>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</si>
  <si>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</si>
  <si>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</si>
  <si>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</si>
  <si>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</si>
  <si>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</si>
  <si>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</si>
  <si>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</si>
  <si>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</si>
  <si>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</si>
  <si>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</si>
  <si>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</si>
  <si>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</si>
  <si>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</si>
  <si>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</si>
  <si>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</si>
  <si>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</si>
  <si>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</si>
  <si>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</si>
  <si>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</si>
  <si>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</si>
  <si>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</si>
  <si>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</si>
  <si>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</si>
  <si>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</si>
  <si>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</si>
  <si>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</si>
  <si>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</si>
  <si>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</si>
  <si>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</si>
  <si>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</si>
  <si>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</si>
  <si>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</si>
  <si>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</si>
  <si>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</si>
  <si>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</si>
  <si>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</si>
  <si>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</si>
  <si>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</si>
  <si>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</si>
  <si>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</si>
  <si>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</si>
  <si>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</si>
  <si>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</si>
  <si>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</si>
  <si>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</si>
  <si>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</si>
  <si>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</si>
  <si>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</si>
  <si>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</si>
  <si>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</si>
  <si>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</si>
  <si>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</si>
  <si>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</si>
  <si>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</si>
  <si>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</si>
  <si>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</si>
  <si>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</si>
  <si>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</si>
  <si>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</si>
  <si>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</si>
  <si>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</si>
  <si>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</si>
  <si>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</si>
  <si>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</si>
  <si>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</si>
  <si>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</si>
  <si>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</si>
  <si>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</si>
  <si>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</si>
  <si>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</si>
  <si>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</si>
  <si>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</si>
  <si>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</si>
  <si>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</si>
  <si>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</si>
  <si>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</si>
  <si>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</si>
  <si>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</si>
  <si>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</si>
  <si>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</si>
  <si>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</si>
  <si>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</si>
  <si>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</si>
  <si>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</si>
  <si>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</si>
  <si>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</si>
  <si>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</si>
  <si>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</si>
  <si>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</si>
  <si>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</si>
  <si>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</si>
  <si>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</si>
  <si>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</si>
  <si>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</si>
  <si>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</si>
  <si>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</si>
  <si>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</si>
  <si>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</si>
  <si>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</si>
  <si>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</si>
  <si>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</si>
  <si>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</si>
  <si>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</si>
  <si>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</si>
  <si>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</si>
  <si>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</si>
  <si>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</si>
  <si>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</si>
  <si>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</si>
  <si>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</si>
  <si>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</si>
  <si>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</si>
  <si>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</si>
  <si>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</si>
  <si>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</si>
  <si>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</si>
  <si>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</si>
  <si>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</si>
  <si>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</si>
  <si>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</si>
  <si>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</si>
  <si>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</si>
  <si>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</si>
  <si>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</si>
  <si>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</si>
  <si>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</si>
  <si>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</si>
  <si>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</si>
  <si>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</si>
  <si>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</si>
  <si>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</si>
  <si>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</si>
  <si>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</si>
  <si>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</si>
  <si>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</si>
  <si>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</si>
  <si>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</si>
  <si>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</si>
  <si>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</si>
  <si>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</si>
  <si>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</si>
  <si>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</si>
  <si>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</si>
  <si>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</si>
  <si>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</si>
  <si>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</si>
  <si>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</si>
  <si>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</si>
  <si>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</si>
  <si>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</si>
  <si>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</si>
  <si>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</si>
  <si>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</si>
  <si>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</si>
  <si>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</si>
  <si>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</si>
  <si>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</si>
  <si>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</si>
  <si>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</si>
  <si>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</si>
  <si>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</si>
  <si>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</si>
  <si>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</si>
  <si>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</si>
  <si>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</si>
  <si>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</si>
  <si>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</si>
  <si>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</si>
  <si>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</si>
  <si>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</si>
  <si>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</si>
  <si>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</si>
  <si>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</si>
  <si>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</si>
  <si>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</si>
  <si>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</si>
  <si>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</si>
  <si>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</si>
  <si>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</si>
  <si>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</si>
  <si>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</si>
  <si>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</si>
  <si>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</si>
  <si>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</si>
  <si>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</si>
  <si>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</si>
  <si>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</si>
  <si>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</si>
  <si>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</si>
  <si>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</si>
  <si>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</si>
  <si>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</si>
  <si>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</si>
  <si>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</si>
  <si>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</si>
  <si>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</si>
  <si>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</si>
  <si>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</si>
  <si>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</si>
  <si>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</si>
  <si>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</si>
  <si>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</si>
  <si>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</si>
  <si>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</si>
  <si>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</si>
  <si>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</si>
  <si>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</si>
  <si>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</si>
  <si>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</si>
  <si>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</si>
  <si>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</si>
  <si>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</si>
  <si>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</si>
  <si>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</si>
  <si>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</si>
  <si>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</si>
  <si>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</si>
  <si>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</si>
  <si>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</si>
  <si>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</si>
  <si>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</si>
  <si>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</si>
  <si>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</si>
  <si>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</si>
  <si>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</si>
  <si>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</si>
  <si>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</si>
  <si>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</si>
  <si>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</si>
  <si>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</si>
  <si>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</si>
  <si>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</si>
  <si>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</si>
  <si>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</si>
  <si>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</si>
  <si>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</si>
  <si>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</si>
  <si>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</si>
  <si>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</si>
  <si>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</si>
  <si>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</si>
  <si>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</si>
  <si>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</si>
  <si>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</si>
  <si>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</si>
  <si>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</si>
  <si>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</si>
  <si>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</si>
  <si>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</si>
  <si>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</si>
  <si>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</si>
  <si>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</si>
  <si>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</si>
  <si>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</si>
  <si>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</si>
  <si>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</si>
  <si>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</si>
  <si>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</si>
  <si>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</si>
  <si>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</si>
  <si>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</si>
  <si>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</si>
  <si>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</si>
  <si>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</si>
  <si>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</si>
  <si>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</si>
  <si>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</si>
  <si>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</si>
  <si>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</si>
  <si>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</si>
  <si>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</si>
  <si>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</si>
  <si>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</si>
  <si>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</si>
  <si>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</si>
  <si>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</si>
  <si>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</si>
  <si>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</si>
  <si>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</si>
  <si>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</si>
  <si>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</si>
  <si>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</si>
  <si>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</si>
  <si>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</si>
  <si>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</si>
  <si>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</si>
  <si>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</si>
  <si>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</si>
  <si>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</si>
  <si>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</si>
  <si>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</si>
  <si>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</si>
  <si>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</si>
  <si>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</si>
  <si>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</si>
  <si>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</si>
  <si>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</si>
  <si>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</si>
  <si>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</si>
  <si>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</si>
  <si>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</si>
  <si>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</si>
  <si>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</si>
  <si>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</si>
  <si>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</si>
  <si>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</si>
  <si>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</si>
  <si>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</si>
  <si>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</si>
  <si>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</si>
  <si>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</si>
  <si>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</si>
  <si>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</si>
  <si>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</si>
  <si>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</si>
  <si>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</si>
  <si>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</si>
  <si>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</si>
  <si>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</si>
  <si>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</si>
  <si>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</si>
  <si>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</si>
  <si>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</si>
  <si>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</si>
  <si>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</si>
  <si>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</si>
  <si>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</si>
  <si>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</si>
  <si>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</si>
  <si>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</si>
  <si>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</si>
  <si>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</si>
  <si>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</si>
  <si>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</si>
  <si>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</si>
  <si>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</si>
  <si>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</si>
  <si>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</si>
  <si>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</si>
  <si>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</si>
  <si>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</si>
  <si>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</si>
  <si>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</si>
  <si>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</si>
  <si>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</si>
  <si>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</si>
  <si>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</si>
  <si>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</si>
  <si>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</si>
  <si>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</si>
  <si>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</si>
  <si>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</si>
  <si>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</si>
  <si>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</si>
  <si>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</si>
  <si>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</si>
  <si>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</si>
  <si>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</si>
  <si>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</si>
  <si>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</si>
  <si>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</si>
  <si>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</si>
  <si>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</si>
  <si>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</si>
  <si>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</si>
  <si>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</si>
  <si>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</si>
  <si>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</si>
  <si>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</si>
  <si>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</si>
  <si>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</si>
  <si>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</si>
  <si>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</si>
  <si>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</si>
  <si>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</si>
  <si>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</si>
  <si>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</si>
  <si>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</si>
  <si>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</si>
  <si>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</si>
  <si>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</si>
  <si>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</si>
  <si>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</si>
  <si>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</si>
  <si>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</si>
  <si>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</si>
  <si>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</si>
  <si>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</si>
  <si>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</si>
  <si>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</si>
  <si>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</si>
  <si>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</si>
  <si>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</si>
  <si>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</si>
  <si>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</si>
  <si>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</si>
  <si>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</si>
  <si>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</si>
  <si>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</si>
  <si>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</si>
  <si>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</si>
  <si>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</si>
  <si>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</si>
  <si>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</si>
  <si>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</si>
  <si>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</si>
  <si>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</si>
  <si>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</si>
  <si>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</si>
  <si>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</si>
  <si>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</si>
  <si>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</si>
  <si>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</si>
  <si>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</si>
  <si>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</si>
  <si>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</si>
  <si>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</si>
  <si>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</si>
  <si>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</si>
  <si>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</si>
  <si>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</si>
  <si>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</si>
  <si>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</si>
  <si>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</si>
  <si>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</si>
  <si>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</si>
  <si>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</si>
  <si>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</si>
  <si>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</si>
  <si>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</si>
  <si>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</si>
  <si>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</si>
  <si>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</si>
  <si>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</si>
  <si>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</si>
  <si>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</si>
  <si>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</si>
  <si>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</si>
  <si>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</si>
  <si>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</si>
  <si>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</si>
  <si>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</si>
  <si>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</si>
  <si>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</si>
  <si>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</si>
  <si>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</si>
  <si>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</si>
  <si>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</si>
  <si>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</si>
  <si>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</si>
  <si>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</si>
  <si>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</si>
  <si>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</si>
  <si>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</si>
  <si>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</si>
  <si>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</si>
  <si>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</si>
  <si>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</si>
  <si>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</si>
  <si>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</si>
  <si>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</si>
  <si>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</si>
  <si>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</si>
  <si>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</si>
  <si>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</si>
  <si>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</si>
  <si>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</si>
  <si>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</si>
  <si>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</si>
  <si>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</si>
  <si>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</si>
  <si>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</si>
  <si>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</si>
  <si>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</si>
  <si>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</si>
  <si>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</si>
  <si>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</si>
  <si>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</si>
  <si>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</si>
  <si>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</si>
  <si>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</si>
  <si>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</si>
  <si>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</si>
  <si>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</si>
  <si>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</si>
  <si>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</si>
  <si>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</si>
  <si>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</si>
  <si>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</si>
  <si>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</si>
  <si>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</si>
  <si>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</si>
  <si>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</si>
  <si>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</si>
  <si>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</si>
  <si>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</si>
  <si>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</si>
  <si>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</si>
  <si>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</si>
  <si>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</si>
  <si>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</si>
  <si>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</si>
  <si>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</si>
  <si>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</si>
  <si>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</si>
  <si>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</si>
  <si>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</si>
  <si>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</si>
  <si>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</si>
  <si>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</si>
  <si>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</si>
  <si>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</si>
  <si>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</si>
  <si>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</si>
  <si>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</si>
  <si>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</si>
  <si>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</si>
  <si>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</si>
  <si>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</si>
  <si>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</si>
  <si>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</si>
  <si>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</si>
  <si>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</si>
  <si>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</si>
  <si>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</si>
  <si>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</si>
  <si>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</si>
  <si>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</si>
  <si>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</si>
  <si>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</si>
  <si>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</si>
  <si>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</si>
  <si>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</si>
  <si>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</si>
  <si>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</si>
  <si>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</si>
  <si>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</si>
  <si>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</si>
  <si>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</si>
  <si>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</si>
  <si>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</si>
  <si>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</si>
  <si>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</si>
  <si>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</si>
  <si>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</si>
  <si>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</si>
  <si>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</si>
  <si>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</si>
  <si>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</si>
  <si>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</si>
  <si>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</si>
  <si>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</si>
  <si>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</si>
  <si>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</si>
  <si>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</si>
  <si>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</si>
  <si>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</si>
  <si>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</si>
  <si>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</si>
  <si>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</si>
  <si>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</si>
  <si>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</si>
  <si>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</si>
  <si>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</si>
  <si>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</si>
  <si>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</si>
  <si>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</si>
  <si>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</si>
  <si>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</si>
  <si>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</si>
  <si>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</si>
  <si>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</si>
  <si>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</si>
  <si>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</si>
  <si>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</si>
  <si>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</si>
  <si>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</si>
  <si>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</si>
  <si>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</si>
  <si>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</si>
  <si>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</si>
  <si>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</si>
  <si>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</si>
  <si>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</si>
  <si>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</si>
  <si>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</si>
  <si>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</si>
  <si>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</si>
  <si>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</si>
  <si>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</si>
  <si>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</si>
  <si>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</si>
  <si>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</si>
  <si>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</si>
  <si>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</si>
  <si>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</si>
  <si>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</si>
  <si>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</si>
  <si>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</si>
  <si>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</si>
  <si>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</si>
  <si>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</si>
  <si>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</si>
  <si>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</si>
  <si>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</si>
  <si>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</si>
  <si>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</si>
  <si>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</si>
  <si>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</si>
  <si>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</si>
  <si>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</si>
  <si>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</si>
  <si>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</si>
  <si>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</si>
  <si>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</si>
  <si>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</si>
  <si>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</si>
  <si>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</si>
  <si>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</si>
  <si>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</si>
  <si>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</si>
  <si>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</si>
  <si>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</si>
  <si>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</si>
  <si>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</si>
  <si>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</si>
  <si>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</si>
  <si>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</si>
  <si>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</si>
  <si>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</si>
  <si>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</si>
  <si>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</si>
  <si>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</si>
  <si>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</si>
  <si>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</si>
  <si>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</si>
  <si>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</si>
  <si>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</si>
  <si>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</si>
  <si>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</si>
  <si>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</si>
  <si>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</si>
  <si>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</si>
  <si>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</si>
  <si>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</si>
  <si>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</si>
  <si>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</si>
  <si>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</si>
  <si>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</si>
  <si>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</si>
  <si>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</si>
  <si>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</si>
  <si>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</si>
  <si>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</si>
  <si>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</si>
  <si>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</si>
  <si>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</si>
  <si>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</si>
  <si>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</si>
  <si>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</si>
  <si>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</si>
  <si>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</si>
  <si>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</si>
  <si>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</si>
  <si>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</si>
  <si>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</si>
  <si>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</si>
  <si>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</si>
  <si>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</si>
  <si>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</si>
  <si>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</si>
  <si>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</si>
  <si>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</si>
  <si>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</si>
  <si>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</si>
  <si>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</si>
  <si>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</si>
  <si>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</si>
  <si>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</si>
  <si>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</si>
  <si>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</si>
  <si>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</si>
  <si>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</si>
  <si>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</si>
  <si>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</si>
  <si>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</si>
  <si>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</si>
  <si>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</si>
  <si>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</si>
  <si>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</si>
  <si>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</si>
  <si>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</si>
  <si>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</si>
  <si>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</si>
  <si>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</si>
  <si>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</si>
  <si>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</si>
  <si>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</si>
  <si>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</si>
  <si>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</si>
  <si>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</si>
  <si>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</si>
  <si>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</si>
  <si>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</si>
  <si>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</si>
  <si>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</si>
  <si>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</si>
  <si>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</si>
  <si>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</si>
  <si>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</si>
  <si>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</si>
  <si>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</si>
  <si>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</si>
  <si>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</si>
  <si>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</si>
  <si>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</si>
  <si>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</si>
  <si>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</si>
  <si>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</si>
  <si>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</si>
  <si>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</si>
  <si>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</si>
  <si>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</si>
  <si>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</si>
  <si>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</si>
  <si>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</si>
  <si>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</si>
  <si>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</si>
  <si>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</si>
  <si>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</si>
  <si>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</si>
  <si>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</si>
  <si>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</si>
  <si>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</si>
  <si>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</si>
  <si>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</si>
  <si>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</si>
  <si>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</si>
  <si>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</si>
  <si>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</si>
  <si>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</si>
  <si>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</si>
  <si>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</si>
  <si>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</si>
  <si>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</si>
  <si>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</si>
  <si>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</si>
  <si>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</si>
  <si>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</si>
  <si>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</si>
  <si>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</si>
  <si>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</si>
  <si>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</si>
  <si>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</si>
  <si>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</si>
  <si>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</si>
  <si>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</si>
  <si>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</si>
  <si>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</si>
  <si>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</si>
  <si>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</si>
  <si>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</si>
  <si>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</si>
  <si>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</si>
  <si>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</si>
  <si>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</si>
  <si>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</si>
  <si>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</si>
  <si>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</si>
  <si>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</si>
  <si>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</si>
  <si>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</si>
  <si>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</si>
  <si>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</si>
  <si>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</si>
  <si>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</si>
  <si>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</si>
  <si>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</si>
  <si>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</si>
  <si>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</si>
  <si>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</si>
  <si>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</si>
  <si>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</si>
  <si>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</si>
  <si>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</si>
  <si>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</si>
  <si>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</si>
  <si>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</si>
  <si>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</si>
  <si>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</si>
  <si>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</si>
  <si>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</si>
  <si>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</si>
  <si>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</si>
  <si>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</si>
  <si>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</si>
  <si>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</si>
  <si>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</si>
  <si>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</si>
  <si>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</si>
  <si>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</si>
  <si>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</si>
  <si>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</si>
  <si>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</si>
  <si>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</si>
  <si>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</si>
  <si>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</si>
  <si>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</si>
  <si>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</si>
  <si>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</si>
  <si>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</si>
  <si>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</si>
  <si>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</si>
  <si>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</si>
  <si>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</si>
  <si>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</si>
  <si>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</si>
  <si>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</si>
  <si>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</si>
  <si>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</si>
  <si>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</si>
  <si>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</si>
  <si>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</si>
  <si>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</si>
  <si>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</si>
  <si>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</si>
  <si>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</si>
  <si>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</si>
  <si>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</si>
  <si>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</si>
  <si>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</si>
  <si>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</si>
  <si>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</si>
  <si>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</si>
  <si>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</si>
  <si>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</si>
  <si>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</si>
  <si>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</si>
  <si>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</si>
  <si>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</si>
  <si>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</si>
  <si>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</si>
  <si>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</si>
  <si>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</si>
  <si>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</si>
  <si>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</si>
  <si>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</si>
  <si>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</si>
  <si>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</si>
  <si>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</si>
  <si>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</si>
  <si>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</si>
  <si>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</si>
  <si>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</si>
  <si>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</si>
  <si>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</si>
  <si>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</si>
  <si>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</si>
  <si>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</si>
  <si>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</si>
  <si>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</si>
  <si>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</si>
  <si>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</si>
  <si>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</si>
  <si>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</si>
  <si>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</si>
  <si>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</si>
  <si>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</si>
  <si>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</si>
  <si>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</si>
  <si>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</si>
  <si>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</si>
  <si>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</si>
  <si>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</si>
  <si>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</si>
  <si>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</si>
  <si>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</si>
  <si>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</si>
  <si>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</si>
  <si>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</si>
  <si>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</si>
  <si>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</si>
  <si>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</si>
  <si>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</si>
  <si>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</si>
  <si>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</si>
  <si>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</si>
  <si>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</si>
  <si>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</si>
  <si>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</si>
  <si>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</si>
  <si>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</si>
  <si>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</si>
  <si>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</si>
  <si>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</si>
  <si>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</si>
  <si>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</si>
  <si>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</si>
  <si>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</si>
  <si>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</si>
  <si>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</si>
  <si>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</si>
  <si>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</si>
  <si>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</si>
  <si>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</si>
  <si>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</si>
  <si>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</si>
  <si>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</si>
  <si>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</si>
  <si>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</si>
  <si>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</si>
  <si>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</si>
  <si>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</si>
  <si>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</si>
  <si>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</si>
  <si>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</si>
  <si>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</si>
  <si>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</si>
  <si>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</si>
  <si>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</si>
  <si>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</si>
  <si>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</si>
  <si>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</si>
  <si>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</si>
  <si>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</si>
  <si>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</si>
  <si>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</si>
  <si>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</si>
  <si>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</si>
  <si>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</si>
  <si>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</si>
  <si>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</si>
  <si>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</si>
  <si>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</si>
  <si>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</si>
  <si>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</si>
  <si>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</si>
  <si>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</si>
  <si>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</si>
  <si>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</si>
  <si>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</si>
  <si>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</si>
  <si>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</si>
  <si>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</si>
  <si>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</si>
  <si>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</si>
  <si>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</si>
  <si>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</si>
  <si>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</si>
  <si>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</si>
  <si>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</si>
  <si>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</si>
  <si>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</si>
  <si>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</si>
  <si>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</si>
  <si>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</si>
  <si>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</si>
  <si>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</si>
  <si>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</si>
  <si>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</si>
  <si>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</si>
  <si>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</si>
  <si>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</si>
  <si>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</si>
  <si>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</si>
  <si>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</si>
  <si>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</si>
  <si>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</si>
  <si>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</si>
  <si>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</si>
  <si>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</si>
  <si>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</si>
  <si>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</si>
  <si>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</si>
  <si>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</si>
  <si>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</si>
  <si>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</si>
  <si>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</si>
  <si>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</si>
  <si>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</si>
  <si>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</si>
  <si>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</si>
  <si>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</si>
  <si>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</si>
  <si>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</si>
  <si>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</si>
  <si>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</si>
  <si>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</si>
  <si>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</si>
  <si>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</si>
  <si>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</si>
  <si>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</si>
  <si>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</si>
  <si>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</si>
  <si>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</si>
  <si>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</si>
  <si>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</si>
  <si>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</si>
  <si>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</si>
  <si>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</si>
  <si>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</si>
  <si>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</si>
  <si>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</si>
  <si>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</si>
  <si>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</si>
  <si>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</si>
  <si>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</si>
  <si>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</si>
  <si>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</si>
  <si>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</si>
  <si>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</si>
  <si>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</si>
  <si>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</si>
  <si>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</si>
  <si>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</si>
  <si>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</si>
  <si>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</si>
  <si>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</si>
  <si>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</si>
  <si>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</si>
  <si>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</si>
  <si>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</si>
  <si>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</si>
  <si>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</si>
  <si>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</si>
  <si>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</si>
  <si>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</si>
  <si>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</si>
  <si>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</si>
  <si>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</si>
  <si>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</si>
  <si>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</si>
  <si>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</si>
  <si>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</si>
  <si>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</si>
  <si>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</si>
  <si>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</si>
  <si>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</si>
  <si>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</si>
  <si>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</si>
  <si>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</si>
  <si>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</si>
  <si>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</si>
  <si>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</si>
  <si>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</si>
  <si>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</si>
  <si>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</si>
  <si>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</si>
  <si>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</si>
  <si>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</si>
  <si>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</si>
  <si>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</si>
  <si>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</si>
  <si>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</si>
  <si>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</si>
  <si>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</si>
  <si>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</si>
  <si>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</si>
  <si>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</si>
  <si>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</si>
  <si>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</si>
  <si>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</si>
  <si>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</si>
  <si>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</si>
  <si>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</si>
  <si>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</si>
  <si>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</si>
  <si>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</si>
  <si>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</si>
  <si>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</si>
  <si>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</si>
  <si>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</si>
  <si>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</si>
  <si>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</si>
  <si>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</si>
  <si>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</si>
  <si>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</si>
  <si>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</si>
  <si>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</si>
  <si>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</si>
  <si>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</si>
  <si>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</si>
  <si>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</si>
  <si>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</si>
  <si>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</si>
  <si>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</si>
  <si>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</si>
  <si>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</si>
  <si>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</si>
  <si>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</si>
  <si>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</si>
  <si>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</si>
  <si>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</si>
  <si>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</si>
  <si>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</si>
  <si>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</si>
  <si>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</si>
  <si>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</si>
  <si>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</si>
  <si>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</si>
  <si>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</si>
  <si>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</si>
  <si>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</si>
  <si>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</si>
  <si>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</si>
  <si>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</si>
  <si>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</si>
  <si>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</si>
  <si>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</si>
  <si>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</si>
  <si>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</si>
  <si>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</si>
  <si>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</si>
  <si>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</si>
  <si>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</si>
  <si>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</si>
  <si>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</si>
  <si>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</si>
  <si>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</si>
  <si>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</si>
  <si>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</si>
  <si>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</si>
  <si>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</si>
  <si>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</si>
  <si>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</si>
  <si>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</si>
  <si>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</si>
  <si>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</si>
  <si>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</si>
  <si>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</si>
  <si>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</si>
  <si>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</si>
  <si>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</si>
  <si>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</si>
  <si>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</si>
  <si>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</si>
  <si>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</si>
  <si>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</si>
  <si>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</si>
  <si>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</si>
  <si>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</si>
  <si>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</si>
  <si>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</si>
  <si>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</si>
  <si>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</si>
  <si>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</si>
  <si>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</si>
  <si>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</si>
  <si>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</si>
  <si>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</si>
  <si>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</si>
  <si>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</si>
  <si>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</si>
  <si>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</si>
  <si>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</si>
  <si>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</si>
  <si>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</si>
  <si>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</si>
  <si>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</si>
  <si>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</si>
  <si>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</si>
  <si>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</si>
  <si>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</si>
  <si>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</si>
  <si>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</si>
  <si>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</si>
  <si>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</si>
  <si>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</si>
  <si>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</si>
  <si>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</si>
  <si>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</si>
  <si>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</si>
  <si>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</si>
  <si>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</si>
  <si>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</si>
  <si>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</si>
  <si>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</si>
  <si>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</si>
  <si>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</si>
  <si>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</si>
  <si>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</si>
  <si>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</si>
  <si>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</si>
  <si>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</si>
  <si>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</si>
  <si>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</si>
  <si>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</si>
  <si>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</si>
  <si>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</si>
  <si>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</si>
  <si>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</si>
  <si>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</si>
  <si>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</si>
  <si>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</si>
  <si>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</si>
  <si>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</si>
  <si>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</si>
  <si>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</si>
  <si>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</si>
  <si>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</si>
  <si>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</si>
  <si>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</si>
  <si>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</si>
  <si>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</si>
  <si>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</si>
  <si>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</si>
  <si>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</si>
  <si>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</si>
  <si>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</si>
  <si>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</si>
  <si>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</si>
  <si>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</si>
  <si>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</si>
  <si>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</si>
  <si>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</si>
  <si>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</si>
  <si>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</si>
  <si>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</si>
  <si>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</si>
  <si>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</si>
  <si>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</si>
  <si>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</si>
  <si>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</si>
  <si>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</si>
  <si>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</si>
  <si>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</si>
  <si>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</si>
  <si>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</si>
  <si>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</si>
  <si>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</si>
  <si>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</si>
  <si>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</si>
  <si>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</si>
  <si>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</si>
  <si>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</si>
  <si>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</si>
  <si>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</si>
  <si>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</si>
  <si>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</si>
  <si>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</si>
  <si>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</si>
  <si>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</si>
  <si>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</si>
  <si>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</si>
  <si>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</si>
  <si>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</si>
  <si>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</si>
  <si>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</si>
  <si>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</si>
  <si>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</si>
  <si>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</si>
  <si>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</si>
  <si>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</si>
  <si>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</si>
  <si>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</si>
  <si>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</si>
  <si>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</si>
  <si>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</si>
  <si>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</si>
  <si>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</si>
  <si>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</si>
  <si>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</si>
  <si>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</si>
  <si>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</si>
  <si>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</si>
  <si>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</si>
  <si>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</si>
  <si>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</si>
  <si>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</si>
  <si>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</si>
  <si>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</si>
  <si>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</si>
  <si>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</si>
  <si>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</si>
  <si>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</si>
  <si>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</si>
  <si>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</si>
  <si>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</si>
  <si>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</si>
  <si>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</si>
  <si>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</si>
  <si>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</si>
  <si>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</si>
  <si>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</si>
  <si>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</si>
  <si>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</si>
  <si>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</si>
  <si>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</si>
  <si>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</si>
  <si>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</si>
  <si>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</si>
  <si>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</si>
  <si>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</si>
  <si>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</si>
  <si>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</si>
  <si>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</si>
  <si>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</si>
  <si>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</si>
  <si>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</si>
  <si>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</si>
  <si>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</si>
  <si>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</si>
  <si>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</si>
  <si>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</si>
  <si>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</si>
  <si>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</si>
  <si>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</si>
  <si>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</si>
  <si>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</si>
  <si>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</si>
  <si>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</si>
  <si>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</si>
  <si>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</si>
  <si>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</si>
  <si>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</si>
  <si>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</si>
  <si>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</si>
  <si>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</si>
  <si>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</si>
  <si>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</si>
  <si>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</si>
  <si>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</si>
  <si>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</si>
  <si>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</si>
  <si>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</si>
  <si>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</si>
  <si>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</si>
  <si>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</si>
  <si>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</si>
  <si>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</si>
  <si>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</si>
  <si>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</si>
  <si>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</si>
  <si>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</si>
  <si>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</si>
  <si>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</si>
  <si>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</si>
  <si>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</si>
  <si>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</si>
  <si>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</si>
  <si>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</si>
  <si>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</si>
  <si>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</si>
  <si>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</si>
  <si>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</si>
  <si>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</si>
  <si>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</si>
  <si>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</si>
  <si>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</si>
  <si>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</si>
  <si>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</si>
  <si>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</si>
  <si>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</si>
  <si>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</si>
  <si>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</si>
  <si>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</si>
  <si>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</si>
  <si>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</si>
  <si>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</si>
  <si>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</si>
  <si>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</si>
  <si>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</si>
  <si>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</si>
  <si>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</si>
  <si>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</si>
  <si>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</si>
  <si>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</si>
  <si>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</si>
  <si>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</si>
  <si>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</si>
  <si>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</si>
  <si>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</si>
  <si>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</si>
  <si>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</si>
  <si>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</si>
  <si>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</si>
  <si>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</si>
  <si>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</si>
  <si>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</si>
  <si>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</si>
  <si>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</si>
  <si>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</si>
  <si>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</si>
  <si>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</si>
  <si>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</si>
  <si>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</si>
  <si>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</si>
  <si>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</si>
  <si>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</si>
  <si>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</si>
  <si>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</si>
  <si>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</si>
  <si>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</si>
  <si>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</si>
  <si>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</si>
  <si>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</si>
  <si>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</si>
  <si>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</si>
  <si>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</si>
  <si>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</si>
  <si>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</si>
  <si>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</si>
  <si>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</si>
  <si>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</si>
  <si>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</si>
  <si>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</si>
  <si>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</si>
  <si>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</si>
  <si>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</si>
  <si>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</si>
  <si>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</si>
  <si>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</si>
  <si>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</si>
  <si>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</si>
  <si>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</si>
  <si>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</si>
  <si>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</si>
  <si>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</si>
  <si>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</si>
  <si>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</si>
  <si>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</si>
  <si>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</si>
  <si>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</si>
  <si>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</si>
  <si>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</si>
  <si>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</si>
  <si>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</si>
  <si>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</si>
  <si>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</si>
  <si>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</si>
  <si>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</si>
  <si>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</si>
  <si>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</si>
  <si>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</si>
  <si>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</si>
  <si>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</si>
  <si>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</si>
  <si>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</si>
  <si>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</si>
  <si>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</si>
  <si>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</si>
  <si>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</si>
  <si>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</si>
  <si>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</si>
  <si>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</si>
  <si>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</si>
  <si>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</si>
  <si>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</si>
  <si>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</si>
  <si>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</si>
  <si>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</si>
  <si>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</si>
  <si>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</si>
  <si>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</si>
  <si>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</si>
  <si>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</si>
  <si>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</si>
  <si>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</si>
  <si>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</si>
  <si>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</si>
  <si>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</si>
  <si>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</si>
  <si>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</si>
  <si>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</si>
  <si>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</si>
  <si>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</si>
  <si>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</si>
  <si>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</si>
  <si>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</si>
  <si>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</si>
  <si>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</si>
  <si>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</si>
  <si>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</si>
  <si>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</si>
  <si>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</si>
  <si>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</si>
  <si>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</si>
  <si>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</si>
  <si>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</si>
  <si>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</si>
  <si>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</si>
  <si>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</si>
  <si>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</si>
  <si>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</si>
  <si>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</si>
  <si>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</si>
  <si>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</si>
  <si>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</si>
  <si>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</si>
  <si>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</si>
  <si>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</si>
  <si>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</si>
  <si>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</si>
  <si>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</si>
  <si>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</si>
  <si>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</si>
  <si>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</si>
  <si>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</si>
  <si>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</si>
  <si>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</si>
  <si>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</si>
  <si>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</si>
  <si>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</si>
  <si>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</si>
  <si>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</si>
  <si>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</si>
  <si>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</si>
  <si>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</si>
  <si>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</si>
  <si>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</si>
  <si>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</si>
  <si>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</si>
  <si>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</si>
  <si>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</si>
  <si>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</si>
  <si>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</si>
  <si>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</si>
  <si>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</si>
  <si>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</si>
  <si>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</si>
  <si>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</si>
  <si>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</si>
  <si>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</si>
  <si>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</si>
  <si>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</si>
  <si>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</si>
  <si>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</si>
  <si>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</si>
  <si>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</si>
  <si>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</si>
  <si>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</si>
  <si>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</si>
  <si>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</si>
  <si>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</si>
  <si>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</si>
  <si>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</si>
  <si>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</si>
  <si>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</si>
  <si>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</si>
  <si>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</si>
  <si>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</si>
  <si>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</si>
  <si>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</si>
  <si>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</si>
  <si>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</si>
  <si>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</si>
  <si>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</si>
  <si>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</si>
  <si>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</si>
  <si>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</si>
  <si>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</si>
  <si>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</si>
  <si>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</si>
  <si>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</si>
  <si>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</si>
  <si>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</si>
  <si>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</si>
  <si>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</si>
  <si>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</si>
  <si>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</si>
  <si>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</si>
  <si>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</si>
  <si>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</si>
  <si>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</si>
  <si>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</si>
  <si>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</si>
  <si>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</si>
  <si>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</si>
  <si>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</si>
  <si>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</si>
  <si>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</si>
  <si>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</si>
  <si>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</si>
  <si>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</si>
  <si>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</si>
  <si>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</si>
  <si>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</si>
  <si>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</si>
  <si>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</si>
  <si>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</si>
  <si>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</si>
  <si>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</si>
  <si>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</si>
  <si>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</si>
  <si>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</si>
  <si>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</si>
  <si>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</si>
  <si>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</si>
  <si>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</si>
  <si>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</si>
  <si>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</si>
  <si>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</si>
  <si>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</si>
  <si>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</si>
  <si>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</si>
  <si>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</si>
  <si>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</si>
  <si>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</si>
  <si>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</si>
  <si>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</si>
  <si>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</si>
  <si>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</si>
  <si>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</si>
  <si>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</si>
  <si>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</si>
  <si>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</si>
  <si>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</si>
  <si>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</si>
  <si>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</si>
  <si>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</si>
  <si>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</si>
  <si>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</si>
  <si>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</si>
  <si>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</si>
  <si>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</si>
  <si>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</si>
  <si>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</si>
  <si>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</si>
  <si>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</si>
  <si>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</si>
  <si>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</si>
  <si>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</si>
  <si>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</si>
  <si>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</si>
  <si>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</si>
  <si>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</si>
  <si>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</si>
  <si>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</si>
  <si>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</si>
  <si>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</si>
  <si>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</si>
  <si>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</si>
  <si>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</si>
  <si>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</si>
  <si>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</si>
  <si>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</si>
  <si>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</si>
  <si>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</si>
  <si>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</si>
  <si>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</si>
  <si>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</si>
  <si>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</si>
  <si>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</si>
  <si>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</si>
  <si>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</si>
  <si>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</si>
  <si>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</si>
  <si>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</si>
  <si>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</si>
  <si>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</si>
  <si>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</si>
  <si>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</si>
  <si>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</si>
  <si>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</si>
  <si>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</si>
  <si>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</si>
  <si>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</si>
  <si>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</si>
  <si>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</si>
  <si>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</si>
  <si>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</si>
  <si>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</si>
  <si>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</si>
  <si>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</si>
  <si>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</si>
  <si>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</si>
  <si>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</si>
  <si>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</si>
  <si>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</si>
  <si>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</si>
  <si>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</si>
  <si>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</si>
  <si>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</si>
  <si>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</si>
  <si>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</si>
  <si>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</si>
  <si>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</si>
  <si>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</si>
  <si>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</si>
  <si>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</si>
  <si>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</si>
  <si>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</si>
  <si>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</si>
  <si>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</si>
  <si>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</si>
  <si>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</si>
  <si>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</si>
  <si>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</si>
  <si>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</si>
  <si>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</si>
  <si>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</si>
  <si>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</si>
  <si>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</si>
  <si>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</si>
  <si>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</si>
  <si>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</si>
  <si>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</si>
  <si>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</si>
  <si>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</si>
  <si>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</si>
  <si>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</si>
  <si>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</si>
  <si>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</si>
  <si>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</si>
  <si>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</si>
  <si>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</si>
  <si>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</si>
  <si>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</si>
  <si>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</si>
  <si>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</si>
  <si>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</si>
  <si>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</si>
  <si>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</si>
  <si>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</si>
  <si>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</si>
  <si>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</si>
  <si>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</si>
  <si>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</si>
  <si>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</si>
  <si>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</si>
  <si>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</si>
  <si>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</si>
  <si>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</si>
  <si>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</si>
  <si>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</si>
  <si>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</si>
  <si>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</si>
  <si>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</si>
  <si>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</si>
  <si>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</si>
  <si>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</si>
  <si>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</si>
  <si>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</si>
  <si>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</si>
  <si>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</si>
  <si>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</si>
  <si>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</si>
  <si>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</si>
  <si>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</si>
  <si>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</si>
  <si>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</si>
  <si>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</si>
  <si>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</si>
  <si>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</si>
  <si>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</si>
  <si>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</si>
  <si>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</si>
  <si>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</si>
  <si>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</si>
  <si>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</si>
  <si>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</si>
  <si>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</si>
  <si>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</si>
  <si>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</si>
  <si>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</si>
  <si>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</si>
  <si>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</si>
  <si>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</si>
  <si>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</si>
  <si>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</si>
  <si>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</si>
  <si>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</si>
  <si>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</si>
  <si>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</si>
  <si>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</si>
  <si>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</si>
  <si>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</si>
  <si>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</si>
  <si>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</si>
  <si>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</si>
  <si>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</si>
  <si>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</si>
  <si>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</si>
  <si>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</si>
  <si>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</si>
  <si>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</si>
  <si>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</si>
  <si>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</si>
  <si>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</si>
  <si>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</si>
  <si>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</si>
  <si>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</si>
  <si>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</si>
  <si>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</si>
  <si>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</si>
  <si>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</si>
  <si>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</si>
  <si>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</si>
  <si>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</si>
  <si>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</si>
  <si>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</si>
  <si>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</si>
  <si>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</si>
  <si>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</si>
  <si>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</si>
  <si>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</si>
  <si>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</si>
  <si>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</si>
  <si>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</si>
  <si>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</si>
  <si>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</si>
  <si>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</si>
  <si>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</si>
  <si>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</si>
  <si>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</si>
  <si>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</si>
  <si>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</si>
  <si>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</si>
  <si>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</si>
  <si>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</si>
  <si>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</si>
  <si>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</si>
  <si>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</si>
  <si>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</si>
  <si>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</si>
  <si>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</si>
  <si>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</si>
  <si>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</si>
  <si>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</si>
  <si>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</si>
  <si>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</si>
  <si>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</si>
  <si>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</si>
  <si>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</si>
  <si>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</si>
  <si>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</si>
  <si>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</si>
  <si>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</si>
  <si>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</si>
  <si>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</si>
  <si>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</si>
  <si>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</si>
  <si>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</si>
  <si>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</si>
  <si>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</si>
  <si>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</si>
  <si>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</si>
  <si>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</si>
  <si>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</si>
  <si>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</si>
  <si>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</si>
  <si>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</si>
  <si>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</si>
  <si>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</si>
  <si>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</si>
  <si>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</si>
  <si>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</si>
  <si>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</si>
  <si>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</si>
  <si>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</si>
  <si>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</si>
  <si>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</si>
  <si>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</si>
  <si>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</si>
  <si>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</si>
  <si>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</si>
  <si>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</si>
  <si>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</si>
  <si>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</si>
  <si>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</si>
  <si>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</si>
  <si>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</si>
  <si>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</si>
  <si>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</si>
  <si>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</si>
  <si>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</si>
  <si>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</si>
  <si>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</si>
  <si>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</si>
  <si>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</si>
  <si>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</si>
  <si>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</si>
  <si>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</si>
  <si>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</si>
  <si>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</si>
  <si>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</si>
  <si>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</si>
  <si>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</si>
  <si>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</si>
  <si>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</si>
  <si>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</si>
  <si>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</si>
  <si>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</si>
  <si>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</si>
  <si>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</si>
  <si>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</si>
  <si>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</si>
  <si>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</si>
  <si>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</si>
  <si>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</si>
  <si>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</si>
  <si>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</si>
  <si>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</si>
  <si>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</si>
  <si>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</si>
  <si>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</si>
  <si>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</si>
  <si>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</si>
  <si>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</si>
  <si>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</si>
  <si>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</si>
  <si>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</si>
  <si>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</si>
  <si>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</si>
  <si>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</si>
  <si>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</si>
  <si>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</si>
  <si>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</si>
  <si>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</si>
  <si>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</si>
  <si>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</si>
  <si>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</si>
  <si>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</si>
  <si>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</si>
  <si>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</si>
  <si>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</si>
  <si>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</si>
  <si>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</si>
  <si>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</si>
  <si>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</si>
  <si>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</si>
  <si>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</si>
  <si>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</si>
  <si>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</si>
  <si>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</si>
  <si>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</si>
  <si>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</si>
  <si>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</si>
  <si>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</si>
  <si>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</si>
  <si>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</si>
  <si>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</si>
  <si>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</si>
  <si>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</si>
  <si>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</si>
  <si>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</si>
  <si>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</si>
  <si>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</si>
  <si>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</si>
  <si>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</si>
  <si>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</si>
  <si>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</si>
  <si>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</si>
  <si>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</si>
  <si>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</si>
  <si>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</si>
  <si>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</si>
  <si>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</si>
  <si>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</si>
  <si>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</si>
  <si>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</si>
  <si>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</si>
  <si>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</si>
  <si>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</si>
  <si>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</si>
  <si>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</si>
  <si>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</si>
  <si>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</si>
  <si>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</si>
  <si>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</si>
  <si>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</si>
  <si>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</si>
  <si>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</si>
  <si>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</si>
  <si>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</si>
  <si>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</si>
  <si>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</si>
  <si>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</si>
  <si>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</si>
  <si>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</si>
  <si>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</si>
  <si>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</si>
  <si>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</si>
  <si>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</si>
  <si>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</si>
  <si>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</si>
  <si>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</si>
  <si>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</si>
  <si>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</si>
  <si>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</si>
  <si>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</si>
  <si>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</si>
  <si>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</si>
  <si>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</si>
  <si>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</si>
  <si>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</si>
  <si>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</si>
  <si>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</si>
  <si>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</si>
  <si>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</si>
  <si>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</si>
  <si>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</si>
  <si>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</si>
  <si>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</si>
  <si>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</si>
  <si>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</si>
  <si>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</si>
  <si>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</si>
  <si>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</si>
  <si>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</si>
  <si>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</si>
  <si>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</si>
  <si>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</si>
  <si>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</si>
  <si>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</si>
  <si>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</si>
  <si>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</si>
  <si>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</si>
  <si>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</si>
  <si>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</si>
  <si>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</si>
  <si>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</si>
  <si>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</si>
  <si>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</si>
  <si>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</si>
  <si>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</si>
  <si>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</si>
  <si>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</si>
  <si>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</si>
  <si>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</si>
  <si>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</si>
  <si>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</si>
  <si>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</si>
  <si>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</si>
  <si>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</si>
  <si>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</si>
  <si>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</si>
  <si>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</si>
  <si>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</si>
  <si>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</si>
  <si>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</si>
  <si>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</si>
  <si>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</si>
  <si>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</si>
  <si>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</si>
  <si>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</si>
  <si>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</si>
  <si>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</si>
  <si>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</si>
  <si>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</si>
  <si>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</si>
  <si>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</si>
  <si>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</si>
  <si>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</si>
  <si>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</si>
  <si>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</si>
  <si>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</si>
  <si>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</si>
  <si>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</si>
  <si>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</si>
  <si>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</si>
  <si>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</si>
  <si>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</si>
  <si>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</si>
  <si>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</si>
  <si>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</si>
  <si>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</si>
  <si>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</si>
  <si>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</si>
  <si>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</si>
  <si>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</si>
  <si>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</si>
  <si>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</si>
  <si>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</si>
  <si>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</si>
  <si>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</si>
  <si>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</si>
  <si>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</si>
  <si>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</si>
  <si>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</si>
  <si>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</si>
  <si>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</si>
  <si>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</si>
  <si>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</si>
  <si>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</si>
  <si>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</si>
  <si>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</si>
  <si>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</si>
  <si>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</si>
  <si>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</si>
  <si>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</si>
  <si>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</si>
  <si>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</si>
  <si>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</si>
  <si>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</si>
  <si>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</si>
  <si>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</si>
  <si>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</si>
  <si>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</si>
  <si>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</si>
  <si>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</si>
  <si>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</si>
  <si>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</si>
  <si>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</si>
  <si>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</si>
  <si>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</si>
  <si>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</si>
  <si>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</si>
  <si>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</si>
  <si>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</si>
  <si>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</si>
  <si>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</si>
  <si>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</si>
  <si>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</si>
  <si>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</si>
  <si>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</si>
  <si>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</si>
  <si>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</si>
  <si>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</si>
  <si>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</si>
  <si>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</si>
  <si>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</si>
  <si>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</si>
  <si>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</si>
  <si>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</si>
  <si>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</si>
  <si>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</si>
  <si>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</si>
  <si>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</si>
  <si>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</si>
  <si>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</si>
  <si>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</si>
  <si>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</si>
  <si>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</si>
  <si>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</si>
  <si>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</si>
  <si>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</si>
  <si>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</si>
  <si>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</si>
  <si>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</si>
  <si>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</si>
  <si>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</si>
  <si>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</si>
  <si>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</si>
  <si>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</si>
  <si>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</si>
  <si>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</si>
  <si>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</si>
  <si>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</si>
  <si>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</si>
  <si>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</si>
  <si>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</si>
  <si>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</si>
  <si>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</si>
  <si>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</si>
  <si>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</si>
  <si>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</si>
  <si>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</si>
  <si>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</si>
  <si>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</si>
  <si>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</si>
  <si>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</si>
  <si>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</si>
  <si>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</si>
  <si>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</si>
  <si>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</si>
  <si>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</si>
  <si>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</si>
  <si>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</si>
  <si>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</si>
  <si>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</si>
  <si>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</si>
  <si>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</si>
  <si>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</si>
  <si>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</si>
  <si>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</si>
  <si>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</si>
  <si>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</si>
  <si>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</si>
  <si>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</si>
  <si>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</si>
  <si>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</si>
  <si>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</si>
  <si>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</si>
  <si>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</si>
  <si>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</si>
  <si>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</si>
  <si>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</si>
  <si>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</si>
  <si>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</si>
  <si>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</si>
  <si>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</si>
  <si>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</si>
  <si>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</si>
  <si>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</si>
  <si>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</si>
  <si>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</si>
  <si>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</si>
  <si>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</si>
  <si>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</si>
  <si>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</si>
  <si>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</si>
  <si>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</si>
  <si>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</si>
  <si>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</si>
  <si>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</si>
  <si>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</si>
  <si>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</si>
  <si>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</si>
  <si>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</si>
  <si>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</si>
  <si>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</si>
  <si>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</si>
  <si>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</si>
  <si>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</si>
  <si>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</si>
  <si>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</si>
  <si>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</si>
  <si>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</si>
  <si>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</si>
  <si>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</si>
  <si>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</si>
  <si>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</si>
  <si>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</si>
  <si>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</si>
  <si>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</si>
  <si>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</si>
  <si>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</si>
  <si>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</si>
  <si>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</si>
  <si>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</si>
  <si>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</si>
  <si>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</si>
  <si>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</si>
  <si>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</si>
  <si>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</si>
  <si>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</si>
  <si>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</si>
  <si>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</si>
  <si>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</si>
  <si>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</si>
  <si>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</si>
  <si>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</si>
  <si>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</si>
  <si>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</si>
  <si>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</si>
  <si>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</si>
  <si>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</si>
  <si>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</si>
  <si>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</si>
  <si>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</si>
  <si>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</si>
  <si>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</si>
  <si>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</si>
  <si>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</si>
  <si>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</si>
  <si>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</si>
  <si>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</si>
  <si>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</si>
  <si>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</si>
  <si>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</si>
  <si>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</si>
  <si>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</si>
  <si>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</si>
  <si>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</si>
  <si>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</si>
  <si>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</si>
  <si>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</si>
  <si>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</si>
  <si>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</si>
  <si>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</si>
  <si>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</si>
  <si>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</si>
  <si>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</si>
  <si>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</si>
  <si>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</si>
  <si>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</si>
  <si>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</si>
  <si>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</si>
  <si>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</si>
  <si>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</si>
  <si>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</si>
  <si>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</si>
  <si>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</si>
  <si>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</si>
  <si>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</si>
  <si>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</si>
  <si>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</si>
  <si>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</si>
  <si>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</si>
  <si>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</si>
  <si>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</si>
  <si>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</si>
  <si>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</si>
  <si>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</si>
  <si>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</si>
  <si>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</si>
  <si>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</si>
  <si>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</si>
  <si>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</si>
  <si>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</si>
  <si>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</si>
  <si>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</si>
  <si>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</si>
  <si>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</si>
  <si>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</si>
  <si>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</si>
  <si>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</si>
  <si>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</si>
  <si>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</si>
  <si>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</si>
  <si>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</si>
  <si>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</si>
  <si>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</si>
  <si>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</si>
  <si>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</si>
  <si>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</si>
  <si>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</si>
  <si>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</si>
  <si>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</si>
  <si>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</si>
  <si>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</si>
  <si>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</si>
  <si>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</si>
  <si>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</si>
  <si>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</si>
  <si>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</si>
  <si>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</si>
  <si>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</si>
  <si>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</si>
  <si>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</si>
  <si>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</si>
  <si>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</si>
  <si>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</si>
  <si>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</si>
  <si>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</si>
  <si>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</si>
  <si>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</si>
  <si>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</si>
  <si>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</si>
  <si>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</si>
  <si>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</si>
  <si>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</si>
  <si>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</si>
  <si>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</si>
  <si>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</si>
  <si>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</si>
  <si>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</si>
  <si>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</si>
  <si>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</si>
  <si>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</si>
  <si>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</si>
  <si>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</si>
  <si>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</si>
  <si>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</si>
  <si>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</si>
  <si>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</si>
  <si>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</si>
  <si>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</si>
  <si>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</si>
  <si>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</si>
  <si>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</si>
  <si>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</si>
  <si>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</si>
  <si>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</si>
  <si>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</si>
  <si>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</si>
  <si>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</si>
  <si>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</si>
  <si>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</si>
  <si>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</si>
  <si>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</si>
  <si>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</si>
  <si>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</si>
  <si>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</si>
  <si>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</si>
  <si>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</si>
  <si>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</si>
  <si>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</si>
  <si>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</si>
  <si>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</si>
  <si>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</si>
  <si>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</si>
  <si>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</si>
  <si>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</si>
  <si>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</si>
  <si>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</si>
  <si>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</si>
  <si>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</si>
  <si>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</si>
  <si>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</si>
  <si>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</si>
  <si>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</si>
  <si>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</si>
  <si>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</si>
  <si>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</si>
  <si>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</si>
  <si>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</si>
  <si>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</si>
  <si>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</si>
  <si>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</si>
  <si>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</si>
  <si>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</si>
  <si>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</si>
  <si>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</si>
  <si>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</si>
  <si>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</si>
  <si>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</si>
  <si>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</si>
  <si>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</si>
  <si>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</si>
  <si>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</si>
  <si>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</si>
  <si>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</si>
  <si>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</si>
  <si>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</si>
  <si>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</si>
  <si>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</si>
  <si>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</si>
  <si>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</si>
  <si>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</si>
  <si>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</si>
  <si>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</si>
  <si>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</si>
  <si>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</si>
  <si>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</si>
  <si>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</si>
  <si>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</si>
  <si>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</si>
  <si>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</si>
  <si>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</si>
  <si>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</si>
  <si>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</si>
  <si>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</si>
  <si>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</si>
  <si>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</si>
  <si>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</si>
  <si>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</si>
  <si>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</si>
  <si>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</si>
  <si>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</si>
  <si>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</si>
  <si>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</si>
  <si>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</si>
  <si>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</si>
  <si>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</si>
  <si>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</si>
  <si>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</si>
  <si>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</si>
  <si>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</si>
  <si>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</si>
  <si>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</si>
  <si>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</si>
  <si>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</si>
  <si>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</si>
  <si>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</si>
  <si>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</si>
  <si>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</si>
  <si>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</si>
  <si>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</si>
  <si>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</si>
  <si>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</si>
  <si>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</si>
  <si>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</si>
  <si>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</si>
  <si>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</si>
  <si>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</si>
  <si>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</si>
  <si>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</si>
  <si>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</si>
  <si>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</si>
  <si>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</si>
  <si>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</si>
  <si>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</si>
  <si>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</si>
  <si>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</si>
  <si>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</si>
  <si>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</si>
  <si>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</si>
  <si>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</si>
  <si>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</si>
  <si>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</si>
  <si>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</si>
  <si>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</si>
  <si>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</si>
  <si>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</si>
  <si>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</si>
  <si>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</si>
  <si>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</si>
  <si>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</si>
  <si>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</si>
  <si>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</si>
  <si>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</si>
  <si>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</si>
  <si>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</si>
  <si>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</si>
  <si>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</si>
  <si>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</si>
  <si>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</si>
  <si>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</si>
  <si>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</si>
  <si>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</si>
  <si>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</si>
  <si>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</si>
  <si>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</si>
  <si>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</si>
  <si>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</si>
  <si>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</si>
  <si>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</si>
  <si>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</si>
  <si>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</si>
  <si>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</si>
  <si>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</si>
  <si>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</si>
  <si>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</si>
  <si>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</si>
  <si>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</si>
  <si>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</si>
  <si>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</si>
  <si>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</si>
  <si>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</si>
  <si>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</si>
  <si>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</si>
  <si>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</si>
  <si>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</si>
  <si>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</si>
  <si>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</si>
  <si>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</si>
  <si>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</si>
  <si>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</si>
  <si>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</si>
  <si>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</si>
  <si>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</si>
  <si>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</si>
  <si>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</si>
  <si>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</si>
  <si>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</si>
  <si>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</si>
  <si>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</si>
  <si>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</si>
  <si>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</si>
  <si>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</si>
  <si>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</si>
  <si>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</si>
  <si>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</si>
  <si>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</si>
  <si>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</si>
  <si>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</si>
  <si>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</si>
  <si>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</si>
  <si>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</si>
  <si>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</si>
  <si>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</si>
  <si>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</si>
  <si>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</si>
  <si>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</si>
  <si>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</si>
  <si>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</si>
  <si>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</si>
  <si>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</si>
  <si>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</si>
  <si>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</si>
  <si>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</si>
  <si>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</si>
  <si>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</si>
  <si>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</si>
  <si>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</si>
  <si>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</si>
  <si>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</si>
  <si>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</si>
  <si>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</si>
  <si>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</si>
  <si>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</si>
  <si>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</si>
  <si>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</si>
  <si>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</si>
  <si>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</si>
  <si>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</si>
  <si>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</si>
  <si>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</si>
  <si>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</si>
  <si>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</si>
  <si>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</si>
  <si>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</si>
  <si>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</si>
  <si>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</si>
  <si>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</si>
  <si>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</si>
  <si>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</si>
  <si>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</si>
  <si>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</si>
  <si>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</si>
  <si>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</si>
  <si>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</si>
  <si>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</si>
  <si>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</si>
  <si>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</si>
  <si>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</si>
  <si>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</si>
  <si>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</si>
  <si>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</si>
  <si>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</si>
  <si>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</si>
  <si>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</si>
  <si>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</si>
  <si>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</si>
  <si>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</si>
  <si>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</si>
  <si>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</si>
  <si>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</si>
  <si>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</si>
  <si>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</si>
  <si>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</si>
  <si>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</si>
  <si>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</si>
  <si>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</si>
  <si>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</si>
  <si>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</si>
  <si>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</si>
  <si>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</si>
  <si>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</si>
  <si>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</si>
  <si>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</si>
  <si>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</si>
  <si>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</si>
  <si>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</si>
  <si>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</si>
  <si>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</si>
  <si>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</si>
  <si>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</si>
  <si>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</si>
  <si>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</si>
  <si>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</si>
  <si>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</si>
  <si>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</si>
  <si>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</si>
  <si>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</si>
  <si>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</si>
  <si>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</si>
  <si>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</si>
  <si>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</si>
  <si>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</si>
  <si>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</si>
  <si>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</si>
  <si>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</si>
  <si>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</si>
  <si>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</si>
  <si>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</si>
  <si>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</si>
  <si>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</si>
  <si>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</si>
  <si>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</si>
  <si>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</si>
  <si>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</si>
  <si>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</si>
  <si>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</si>
  <si>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</si>
  <si>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</si>
  <si>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</si>
  <si>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</si>
  <si>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</si>
  <si>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</si>
  <si>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</si>
  <si>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</si>
  <si>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</si>
  <si>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</si>
  <si>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</si>
  <si>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</si>
  <si>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</si>
  <si>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</si>
  <si>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</si>
  <si>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</si>
  <si>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</si>
  <si>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</si>
  <si>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</si>
  <si>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</si>
  <si>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</si>
  <si>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</si>
  <si>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</si>
  <si>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</si>
  <si>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</si>
  <si>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</si>
  <si>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</si>
  <si>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</si>
  <si>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</si>
  <si>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</si>
  <si>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</si>
  <si>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</si>
  <si>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</si>
  <si>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</si>
  <si>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</si>
  <si>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</si>
  <si>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</si>
  <si>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</si>
  <si>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</si>
  <si>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</si>
  <si>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</si>
  <si>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</si>
  <si>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</si>
  <si>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</si>
  <si>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</si>
  <si>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</si>
  <si>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</si>
  <si>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</si>
  <si>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</si>
  <si>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</si>
  <si>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</si>
  <si>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</si>
  <si>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</si>
  <si>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</si>
  <si>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</si>
  <si>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</si>
  <si>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</si>
  <si>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</si>
  <si>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</si>
  <si>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</si>
  <si>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</si>
  <si>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</si>
  <si>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</si>
  <si>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</si>
  <si>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</si>
  <si>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</si>
  <si>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</si>
  <si>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</si>
  <si>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</si>
  <si>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</si>
  <si>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</si>
  <si>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</si>
  <si>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</si>
  <si>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</si>
  <si>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</si>
  <si>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</si>
  <si>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</si>
  <si>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</si>
  <si>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</si>
  <si>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</si>
  <si>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</si>
  <si>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</si>
  <si>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</si>
  <si>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</si>
  <si>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</si>
  <si>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</si>
  <si>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</si>
  <si>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</si>
  <si>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</si>
  <si>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</si>
  <si>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</si>
  <si>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</si>
  <si>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</si>
  <si>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</si>
  <si>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</si>
  <si>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</si>
  <si>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</si>
  <si>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</si>
  <si>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</si>
  <si>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</si>
  <si>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</si>
  <si>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</si>
  <si>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</si>
  <si>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</si>
  <si>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</si>
  <si>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</si>
  <si>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</si>
  <si>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</si>
  <si>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</si>
  <si>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</si>
  <si>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</si>
  <si>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</si>
  <si>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</si>
  <si>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</si>
  <si>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</si>
  <si>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</si>
  <si>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</si>
  <si>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</si>
  <si>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</si>
  <si>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</si>
  <si>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</si>
  <si>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</si>
  <si>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</si>
  <si>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</si>
  <si>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</si>
  <si>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</si>
  <si>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</si>
  <si>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</si>
  <si>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</si>
  <si>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</si>
  <si>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</si>
  <si>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</si>
  <si>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</si>
  <si>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</si>
  <si>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</si>
  <si>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</si>
  <si>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</si>
  <si>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</si>
  <si>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</si>
  <si>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</si>
  <si>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</si>
  <si>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</si>
  <si>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</si>
  <si>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</si>
  <si>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</si>
  <si>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</si>
  <si>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</si>
  <si>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</si>
  <si>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</si>
  <si>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</si>
  <si>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</si>
  <si>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</si>
  <si>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</si>
  <si>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</si>
  <si>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</si>
  <si>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</si>
  <si>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</si>
  <si>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</si>
  <si>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</si>
  <si>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</si>
  <si>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</si>
  <si>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</si>
  <si>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</si>
  <si>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</si>
  <si>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</si>
  <si>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</si>
  <si>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</si>
  <si>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</si>
  <si>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</si>
  <si>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</si>
  <si>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</si>
  <si>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</si>
  <si>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</si>
  <si>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</si>
  <si>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</si>
  <si>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</si>
  <si>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</si>
  <si>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</si>
  <si>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</si>
  <si>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</si>
  <si>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</si>
  <si>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</si>
  <si>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</si>
  <si>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</si>
  <si>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</si>
  <si>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</si>
  <si>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</si>
  <si>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</si>
  <si>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</si>
  <si>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</si>
  <si>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</si>
  <si>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</si>
  <si>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</si>
  <si>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</si>
  <si>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</si>
  <si>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</si>
  <si>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</si>
  <si>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</si>
  <si>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</si>
  <si>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</si>
  <si>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</si>
  <si>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</si>
  <si>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</si>
  <si>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</si>
  <si>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</si>
  <si>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</si>
  <si>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</si>
  <si>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</si>
  <si>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</si>
  <si>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</si>
  <si>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</si>
  <si>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</si>
  <si>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</si>
  <si>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</si>
  <si>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</si>
  <si>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</si>
  <si>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</si>
  <si>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</si>
  <si>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</si>
  <si>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</si>
  <si>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</si>
  <si>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</si>
  <si>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</si>
  <si>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</si>
  <si>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</si>
  <si>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</si>
  <si>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</si>
  <si>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</si>
  <si>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</si>
  <si>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</si>
  <si>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</si>
  <si>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</si>
  <si>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</si>
  <si>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</si>
  <si>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</si>
  <si>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</si>
  <si>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</si>
  <si>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</si>
  <si>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</si>
  <si>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</si>
  <si>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</si>
  <si>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</si>
  <si>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</si>
  <si>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</si>
  <si>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</si>
  <si>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</si>
  <si>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</si>
  <si>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</si>
  <si>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</si>
  <si>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</si>
  <si>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</si>
  <si>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</si>
  <si>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</si>
  <si>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</si>
  <si>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</si>
  <si>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</si>
  <si>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</si>
  <si>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</si>
  <si>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</si>
  <si>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</si>
  <si>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</si>
  <si>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</si>
  <si>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</si>
  <si>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</si>
  <si>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</si>
  <si>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</si>
  <si>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</si>
  <si>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</si>
  <si>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</si>
  <si>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</si>
  <si>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</si>
  <si>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</si>
  <si>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</si>
  <si>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</si>
  <si>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</si>
  <si>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</si>
  <si>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</si>
  <si>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</si>
  <si>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</si>
  <si>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</si>
  <si>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</si>
  <si>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</si>
  <si>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</si>
  <si>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</si>
  <si>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</si>
  <si>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</si>
  <si>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</si>
  <si>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</si>
  <si>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</si>
  <si>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</si>
  <si>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</si>
  <si>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</si>
  <si>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</si>
  <si>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</si>
  <si>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</si>
  <si>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</si>
  <si>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</si>
  <si>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</si>
  <si>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</si>
  <si>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</si>
  <si>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</si>
  <si>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</si>
  <si>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</si>
  <si>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</si>
  <si>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</si>
  <si>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</si>
  <si>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</si>
  <si>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</si>
  <si>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</si>
  <si>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</si>
  <si>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</si>
  <si>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</si>
  <si>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</si>
  <si>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</si>
  <si>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</si>
  <si>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</si>
  <si>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</si>
  <si>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</si>
  <si>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</si>
  <si>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</si>
  <si>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</si>
  <si>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</si>
  <si>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</si>
  <si>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</si>
  <si>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</si>
  <si>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</si>
  <si>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</si>
  <si>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</si>
  <si>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</si>
  <si>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</si>
  <si>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</si>
  <si>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</si>
  <si>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</si>
  <si>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</si>
  <si>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</si>
  <si>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</si>
  <si>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</si>
  <si>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</si>
  <si>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</si>
  <si>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</si>
  <si>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</si>
  <si>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</si>
  <si>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</si>
  <si>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</si>
  <si>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</si>
  <si>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</si>
  <si>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</si>
  <si>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</si>
  <si>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</si>
  <si>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</si>
  <si>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</si>
  <si>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</si>
  <si>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</si>
  <si>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</si>
  <si>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</si>
  <si>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</si>
  <si>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</si>
  <si>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</si>
  <si>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</si>
  <si>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</si>
  <si>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</si>
  <si>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</si>
  <si>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</si>
  <si>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</si>
  <si>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</si>
  <si>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</si>
  <si>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</si>
  <si>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</si>
  <si>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</si>
  <si>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</si>
  <si>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</si>
  <si>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</si>
  <si>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</si>
  <si>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</si>
  <si>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</si>
  <si>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</si>
  <si>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</si>
  <si>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</si>
  <si>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</si>
  <si>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</si>
  <si>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</si>
  <si>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</si>
  <si>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</si>
  <si>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</si>
  <si>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</si>
  <si>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</si>
  <si>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</si>
  <si>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</si>
  <si>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</si>
  <si>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</si>
  <si>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</si>
  <si>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</si>
  <si>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</si>
  <si>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</si>
  <si>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</si>
  <si>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</si>
  <si>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</si>
  <si>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</si>
  <si>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</si>
  <si>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</si>
  <si>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</si>
  <si>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</si>
  <si>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</si>
  <si>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</si>
  <si>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</si>
  <si>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</si>
  <si>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</si>
  <si>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</si>
  <si>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</si>
  <si>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</si>
  <si>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</si>
  <si>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</si>
  <si>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</si>
  <si>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</si>
  <si>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</si>
  <si>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</si>
  <si>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</si>
  <si>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</si>
  <si>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</si>
  <si>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</si>
  <si>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</si>
  <si>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</si>
  <si>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</si>
  <si>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</si>
  <si>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</si>
  <si>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</si>
  <si>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</si>
  <si>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</si>
  <si>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</si>
  <si>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</si>
  <si>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</si>
  <si>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</si>
  <si>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</si>
  <si>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</si>
  <si>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</si>
  <si>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</si>
  <si>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</si>
  <si>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</si>
  <si>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</si>
  <si>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</si>
  <si>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</si>
  <si>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</si>
  <si>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</si>
  <si>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</si>
  <si>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</si>
  <si>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</si>
  <si>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</si>
  <si>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</si>
  <si>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</si>
  <si>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</si>
  <si>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</si>
  <si>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</si>
  <si>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</si>
  <si>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</si>
  <si>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</si>
  <si>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</si>
  <si>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</si>
  <si>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</si>
  <si>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</si>
  <si>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</si>
  <si>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</si>
  <si>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</si>
  <si>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</si>
  <si>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</si>
  <si>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</si>
  <si>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</si>
  <si>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</si>
  <si>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</si>
  <si>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</si>
  <si>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</si>
  <si>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</si>
  <si>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</si>
  <si>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</si>
  <si>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</si>
  <si>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</si>
  <si>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</si>
  <si>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</si>
  <si>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</si>
  <si>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</si>
  <si>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</si>
  <si>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</si>
  <si>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</si>
  <si>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</si>
  <si>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</si>
  <si>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</si>
  <si>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</si>
  <si>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</si>
  <si>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</si>
  <si>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</si>
  <si>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</si>
  <si>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</si>
  <si>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</si>
  <si>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</si>
  <si>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</si>
  <si>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</si>
  <si>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</si>
  <si>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</si>
  <si>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</si>
  <si>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</si>
  <si>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</si>
  <si>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</si>
  <si>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</si>
  <si>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</si>
  <si>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</si>
  <si>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</si>
  <si>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</si>
  <si>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</si>
  <si>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</si>
  <si>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</si>
  <si>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</si>
  <si>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</si>
  <si>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</si>
  <si>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</si>
  <si>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</si>
  <si>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</si>
  <si>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</si>
  <si>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</si>
  <si>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</si>
  <si>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</si>
  <si>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</si>
  <si>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</si>
  <si>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</si>
  <si>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</si>
  <si>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</si>
  <si>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</si>
  <si>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</si>
  <si>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</si>
  <si>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</si>
  <si>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</si>
  <si>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</si>
  <si>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</si>
  <si>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</si>
  <si>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</si>
  <si>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</si>
  <si>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</si>
  <si>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</si>
  <si>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</si>
  <si>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</si>
  <si>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</si>
  <si>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</si>
  <si>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</si>
  <si>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</si>
  <si>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</si>
  <si>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</si>
  <si>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</si>
  <si>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</si>
  <si>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</si>
  <si>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</si>
  <si>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</si>
  <si>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</si>
  <si>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</si>
  <si>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</si>
  <si>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</si>
  <si>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</si>
  <si>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</si>
  <si>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</si>
  <si>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</si>
  <si>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</si>
  <si>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</si>
  <si>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</si>
  <si>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</si>
  <si>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</si>
  <si>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</si>
  <si>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</si>
  <si>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</si>
  <si>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</si>
  <si>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</si>
  <si>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</si>
  <si>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</si>
  <si>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</si>
  <si>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</si>
  <si>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</si>
  <si>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</si>
  <si>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</si>
  <si>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</si>
  <si>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</si>
  <si>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</si>
  <si>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</si>
  <si>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</si>
  <si>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</si>
  <si>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</si>
  <si>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</si>
  <si>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</si>
  <si>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</si>
  <si>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</si>
  <si>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</si>
  <si>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</si>
  <si>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</si>
  <si>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</si>
  <si>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</si>
  <si>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</si>
  <si>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</si>
  <si>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</si>
  <si>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</si>
  <si>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</si>
  <si>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</si>
  <si>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</si>
  <si>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</si>
  <si>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</si>
  <si>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</si>
  <si>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</si>
  <si>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</si>
  <si>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</si>
  <si>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</si>
  <si>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</si>
  <si>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</si>
  <si>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</si>
  <si>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</si>
  <si>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</si>
  <si>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</si>
  <si>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</si>
  <si>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</si>
  <si>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</si>
  <si>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</si>
  <si>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</si>
  <si>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</si>
  <si>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</si>
  <si>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</si>
  <si>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</si>
  <si>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</si>
  <si>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</si>
  <si>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</si>
  <si>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</si>
  <si>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</si>
  <si>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</si>
  <si>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</si>
  <si>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</si>
  <si>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</si>
  <si>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</si>
  <si>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</si>
  <si>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</si>
  <si>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</si>
  <si>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</si>
  <si>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</si>
  <si>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</si>
  <si>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</si>
  <si>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</si>
  <si>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</si>
  <si>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</si>
  <si>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</si>
  <si>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</si>
  <si>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</si>
  <si>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</si>
  <si>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</si>
  <si>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</si>
  <si>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</si>
  <si>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</si>
  <si>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</si>
  <si>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</si>
  <si>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</si>
  <si>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</si>
  <si>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</si>
  <si>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</si>
  <si>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</si>
  <si>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</si>
  <si>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</si>
  <si>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</si>
  <si>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</si>
  <si>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</si>
  <si>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</si>
  <si>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</si>
  <si>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</si>
  <si>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</si>
  <si>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</si>
  <si>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</si>
  <si>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</si>
  <si>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</si>
  <si>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</si>
  <si>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</si>
  <si>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</si>
  <si>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</si>
  <si>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</si>
  <si>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</si>
  <si>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</si>
  <si>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</si>
  <si>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</si>
  <si>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</si>
  <si>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</si>
  <si>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</si>
  <si>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</si>
  <si>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</si>
  <si>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</si>
  <si>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</si>
  <si>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</si>
  <si>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</si>
  <si>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</si>
  <si>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</si>
  <si>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</si>
  <si>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</si>
  <si>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</si>
  <si>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</si>
  <si>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</si>
  <si>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</si>
  <si>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</si>
  <si>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</si>
  <si>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</si>
  <si>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</si>
  <si>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</si>
  <si>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</si>
  <si>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</si>
  <si>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</si>
  <si>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</si>
  <si>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</si>
  <si>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</si>
  <si>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</si>
  <si>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</si>
  <si>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</si>
  <si>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</si>
  <si>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</si>
  <si>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</si>
  <si>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</si>
  <si>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</si>
  <si>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</si>
  <si>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</si>
  <si>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</si>
  <si>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</si>
  <si>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</si>
  <si>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</si>
  <si>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</si>
  <si>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</si>
  <si>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</si>
  <si>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</si>
  <si>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</si>
  <si>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</si>
  <si>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</si>
  <si>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</si>
  <si>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</si>
  <si>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</si>
  <si>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</si>
  <si>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</si>
  <si>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</si>
  <si>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</si>
  <si>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</si>
  <si>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</si>
  <si>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</si>
  <si>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</si>
  <si>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</si>
  <si>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</si>
  <si>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</si>
  <si>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</si>
  <si>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</si>
  <si>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</si>
  <si>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</si>
  <si>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</si>
  <si>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</si>
  <si>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</si>
  <si>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</si>
  <si>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</si>
  <si>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</si>
  <si>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</si>
  <si>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</si>
  <si>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</si>
  <si>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</si>
  <si>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</si>
  <si>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</si>
  <si>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</si>
  <si>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</si>
  <si>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</si>
  <si>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</si>
  <si>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</si>
  <si>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</si>
  <si>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</si>
  <si>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</si>
  <si>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</si>
  <si>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</si>
  <si>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</si>
  <si>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</si>
  <si>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</si>
  <si>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</si>
  <si>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</si>
  <si>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</si>
  <si>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</si>
  <si>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</si>
  <si>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</si>
  <si>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</si>
  <si>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</si>
  <si>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</si>
  <si>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</si>
  <si>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</si>
  <si>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</si>
  <si>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</si>
  <si>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</si>
  <si>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</si>
  <si>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</si>
  <si>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</si>
  <si>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</si>
  <si>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</si>
  <si>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</si>
  <si>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</si>
  <si>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</si>
  <si>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</si>
  <si>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</si>
  <si>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</si>
  <si>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</si>
  <si>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</si>
  <si>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</si>
  <si>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</si>
  <si>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</si>
  <si>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</si>
  <si>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</si>
  <si>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</si>
  <si>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</si>
  <si>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</si>
  <si>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</si>
  <si>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</si>
  <si>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</si>
  <si>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</si>
  <si>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</si>
  <si>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</si>
  <si>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</si>
  <si>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</si>
  <si>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</si>
  <si>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</si>
  <si>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</si>
  <si>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</si>
  <si>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</si>
  <si>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</si>
  <si>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</si>
  <si>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</si>
  <si>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</si>
  <si>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</si>
  <si>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</si>
  <si>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</si>
  <si>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</si>
  <si>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</si>
  <si>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</si>
  <si>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</si>
  <si>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</si>
  <si>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</si>
  <si>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</si>
  <si>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</si>
  <si>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</si>
  <si>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</si>
  <si>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</si>
  <si>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</si>
  <si>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</si>
  <si>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</si>
  <si>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</si>
  <si>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</si>
  <si>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</si>
  <si>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</si>
  <si>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</si>
  <si>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</si>
  <si>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</si>
  <si>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</si>
  <si>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</si>
  <si>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</si>
  <si>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</si>
  <si>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</si>
  <si>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</si>
  <si>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</si>
  <si>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</si>
  <si>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</si>
  <si>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</si>
  <si>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</si>
  <si>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</si>
  <si>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</si>
  <si>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</si>
  <si>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</si>
  <si>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</si>
  <si>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</si>
  <si>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</si>
  <si>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</si>
  <si>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</si>
  <si>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</si>
  <si>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</si>
  <si>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</si>
  <si>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</si>
  <si>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</si>
  <si>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</si>
  <si>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</si>
  <si>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</si>
  <si>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</si>
  <si>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</si>
  <si>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</si>
  <si>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</si>
  <si>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</si>
  <si>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</si>
  <si>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</si>
  <si>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</si>
  <si>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</si>
  <si>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</si>
  <si>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</si>
  <si>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</si>
  <si>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</si>
  <si>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</si>
  <si>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</si>
  <si>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</si>
  <si>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</si>
  <si>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</si>
  <si>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</si>
  <si>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</si>
  <si>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</si>
  <si>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</si>
  <si>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</si>
  <si>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</si>
  <si>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</si>
  <si>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</si>
  <si>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</si>
  <si>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</si>
  <si>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</si>
  <si>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</si>
  <si>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</si>
  <si>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</si>
  <si>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</si>
  <si>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</si>
  <si>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</si>
  <si>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</si>
  <si>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</si>
  <si>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</si>
  <si>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</si>
  <si>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</si>
  <si>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</si>
  <si>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</si>
  <si>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</si>
  <si>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</si>
  <si>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</si>
  <si>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</si>
  <si>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</si>
  <si>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</si>
  <si>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</si>
  <si>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</si>
  <si>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</si>
  <si>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</si>
  <si>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</si>
  <si>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</si>
  <si>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</si>
  <si>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</si>
  <si>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</si>
  <si>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</si>
  <si>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</si>
  <si>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</si>
  <si>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</si>
  <si>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</si>
  <si>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</si>
  <si>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</si>
  <si>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</si>
  <si>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</si>
  <si>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</si>
  <si>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</si>
  <si>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</si>
  <si>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</si>
  <si>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</si>
  <si>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</si>
  <si>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</si>
  <si>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</si>
  <si>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</si>
  <si>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</si>
  <si>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</si>
  <si>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</si>
  <si>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</si>
  <si>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</si>
  <si>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</si>
  <si>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</si>
  <si>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</si>
  <si>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</si>
  <si>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</si>
  <si>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</si>
  <si>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</si>
  <si>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</si>
  <si>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</si>
  <si>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</si>
  <si>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</si>
  <si>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</si>
  <si>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</si>
  <si>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</si>
  <si>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</si>
  <si>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</si>
  <si>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</si>
  <si>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</si>
  <si>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</si>
  <si>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</si>
  <si>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</si>
  <si>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</si>
  <si>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</si>
  <si>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</si>
  <si>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</si>
  <si>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</si>
  <si>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</si>
  <si>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</si>
  <si>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</si>
  <si>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</si>
  <si>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</si>
  <si>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</si>
  <si>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</si>
  <si>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</si>
  <si>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</si>
  <si>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</si>
  <si>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</si>
  <si>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</si>
  <si>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</si>
  <si>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</si>
  <si>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</si>
  <si>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</si>
  <si>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</si>
  <si>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</si>
  <si>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</si>
  <si>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</si>
  <si>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</si>
  <si>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</si>
  <si>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</si>
  <si>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</si>
  <si>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</si>
  <si>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</si>
  <si>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</si>
  <si>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</si>
  <si>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</si>
  <si>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</si>
  <si>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</si>
  <si>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</si>
  <si>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</si>
  <si>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</si>
  <si>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</si>
  <si>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</si>
  <si>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</si>
  <si>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</si>
  <si>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</si>
  <si>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</si>
  <si>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</si>
  <si>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</si>
  <si>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</si>
  <si>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</si>
  <si>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</si>
  <si>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</si>
  <si>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</si>
  <si>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</si>
  <si>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</si>
  <si>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</si>
  <si>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</si>
  <si>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</si>
  <si>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</si>
  <si>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</si>
  <si>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</si>
  <si>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</si>
  <si>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</si>
  <si>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</si>
  <si>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</si>
  <si>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</si>
  <si>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</si>
  <si>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</si>
  <si>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</si>
  <si>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</si>
  <si>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</si>
  <si>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</si>
  <si>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</si>
  <si>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</si>
  <si>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</si>
  <si>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</si>
  <si>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</si>
  <si>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</si>
  <si>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</si>
  <si>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</si>
  <si>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</si>
  <si>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</si>
  <si>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</si>
  <si>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</si>
  <si>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</si>
  <si>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</si>
  <si>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</si>
  <si>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</si>
  <si>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</si>
  <si>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</si>
  <si>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</si>
  <si>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</si>
  <si>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</si>
  <si>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</si>
  <si>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</si>
  <si>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</si>
  <si>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</si>
  <si>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</si>
  <si>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</si>
  <si>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</si>
  <si>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</si>
  <si>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</si>
  <si>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</si>
  <si>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</si>
  <si>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</si>
  <si>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</si>
  <si>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</si>
  <si>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</si>
  <si>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</si>
  <si>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</si>
  <si>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</si>
  <si>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</si>
  <si>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</si>
  <si>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</si>
  <si>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</si>
  <si>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</si>
  <si>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</si>
  <si>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</si>
  <si>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</si>
  <si>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</si>
  <si>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</si>
  <si>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</si>
  <si>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</si>
  <si>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</si>
  <si>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</si>
  <si>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</si>
  <si>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</si>
  <si>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</si>
  <si>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</si>
  <si>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</si>
  <si>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</si>
  <si>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</si>
  <si>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</si>
  <si>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</si>
  <si>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</si>
  <si>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</si>
  <si>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</si>
  <si>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</si>
  <si>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</si>
  <si>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</si>
  <si>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</si>
  <si>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</si>
  <si>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</si>
  <si>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</si>
  <si>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</si>
  <si>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</si>
  <si>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</si>
  <si>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</si>
  <si>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</si>
  <si>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</si>
  <si>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</si>
  <si>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</si>
  <si>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</si>
  <si>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</si>
  <si>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</si>
  <si>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</si>
  <si>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</si>
  <si>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</si>
  <si>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</si>
  <si>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</si>
  <si>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</si>
  <si>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</si>
  <si>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</si>
  <si>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</si>
  <si>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</si>
  <si>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</si>
  <si>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</si>
  <si>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</si>
  <si>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</si>
  <si>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</si>
  <si>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</si>
  <si>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</si>
  <si>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</si>
  <si>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</si>
  <si>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</si>
  <si>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</si>
  <si>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</si>
  <si>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</si>
  <si>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</si>
  <si>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</si>
  <si>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</si>
  <si>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</si>
  <si>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</si>
  <si>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</si>
  <si>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</si>
  <si>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</si>
  <si>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</si>
  <si>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</si>
  <si>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</si>
  <si>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</si>
  <si>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</si>
  <si>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</si>
  <si>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</si>
  <si>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</si>
  <si>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</si>
  <si>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</si>
  <si>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</si>
  <si>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</si>
  <si>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</si>
  <si>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</si>
  <si>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</si>
  <si>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</si>
  <si>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</si>
  <si>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</si>
  <si>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</si>
  <si>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</si>
  <si>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</si>
  <si>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</si>
  <si>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</si>
  <si>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</si>
  <si>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</si>
  <si>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</si>
  <si>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</si>
  <si>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</si>
  <si>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</si>
  <si>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</si>
  <si>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</si>
  <si>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</si>
  <si>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</si>
  <si>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</si>
  <si>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</si>
  <si>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</si>
  <si>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</si>
  <si>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</si>
  <si>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</si>
  <si>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</si>
  <si>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</si>
  <si>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</si>
  <si>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</si>
  <si>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</si>
  <si>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</si>
  <si>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</si>
  <si>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</si>
  <si>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</si>
  <si>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</si>
  <si>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</si>
  <si>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</si>
  <si>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</si>
  <si>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</si>
  <si>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</si>
  <si>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</si>
  <si>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</si>
  <si>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</si>
  <si>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</si>
  <si>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</si>
  <si>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</si>
  <si>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</si>
  <si>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</si>
  <si>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</si>
  <si>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</si>
  <si>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</si>
  <si>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</si>
  <si>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</si>
  <si>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</si>
  <si>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</si>
  <si>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</si>
  <si>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</si>
  <si>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</si>
  <si>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</si>
  <si>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</si>
  <si>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</si>
  <si>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</si>
  <si>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</si>
  <si>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</si>
  <si>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</si>
  <si>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</si>
  <si>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</si>
  <si>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</si>
  <si>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</si>
  <si>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</si>
  <si>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</si>
  <si>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</si>
  <si>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</si>
  <si>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</si>
  <si>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</si>
  <si>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</si>
  <si>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</si>
  <si>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</si>
  <si>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</si>
  <si>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</si>
  <si>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</si>
  <si>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</si>
  <si>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</si>
  <si>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</si>
  <si>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</si>
  <si>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</si>
  <si>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</si>
  <si>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</si>
  <si>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</si>
  <si>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</si>
  <si>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</si>
  <si>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</si>
  <si>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</si>
  <si>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</si>
  <si>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</si>
  <si>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</si>
  <si>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</si>
  <si>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</si>
  <si>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</si>
  <si>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</si>
  <si>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</si>
  <si>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</si>
  <si>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</si>
  <si>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</si>
  <si>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</si>
  <si>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</si>
  <si>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</si>
  <si>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</si>
  <si>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</si>
  <si>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</si>
  <si>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</si>
  <si>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</si>
  <si>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</si>
  <si>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</si>
  <si>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</si>
  <si>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</si>
  <si>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</si>
  <si>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</si>
  <si>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</si>
  <si>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</si>
  <si>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</si>
  <si>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</si>
  <si>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</si>
  <si>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</si>
  <si>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</si>
  <si>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</si>
  <si>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</si>
  <si>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</si>
  <si>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</si>
  <si>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</si>
  <si>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</si>
  <si>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</si>
  <si>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</si>
  <si>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</si>
  <si>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</si>
  <si>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</si>
  <si>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</si>
  <si>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</si>
  <si>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</si>
  <si>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</si>
  <si>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</si>
  <si>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</si>
  <si>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</si>
  <si>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</si>
  <si>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</si>
  <si>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</si>
  <si>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</si>
  <si>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</si>
  <si>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</si>
  <si>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</si>
  <si>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</si>
  <si>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</si>
  <si>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</si>
  <si>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</si>
  <si>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</si>
  <si>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</si>
  <si>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</si>
  <si>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</si>
  <si>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</si>
  <si>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</si>
  <si>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</si>
  <si>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</si>
  <si>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</si>
  <si>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</si>
  <si>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</si>
  <si>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</si>
  <si>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</si>
  <si>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</si>
  <si>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</si>
  <si>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</si>
  <si>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</si>
  <si>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</si>
  <si>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</si>
  <si>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</si>
  <si>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</si>
  <si>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</si>
  <si>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</si>
  <si>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</si>
  <si>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</si>
  <si>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</si>
  <si>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</si>
  <si>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</si>
  <si>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</si>
  <si>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</si>
  <si>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</si>
  <si>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</si>
  <si>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</si>
  <si>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</si>
  <si>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</si>
  <si>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</si>
  <si>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</si>
  <si>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</si>
  <si>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</si>
  <si>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</si>
  <si>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</si>
  <si>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</si>
  <si>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</si>
  <si>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</si>
  <si>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</si>
  <si>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</si>
  <si>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</si>
  <si>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</si>
  <si>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</si>
  <si>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</si>
  <si>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</si>
  <si>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</si>
  <si>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</si>
  <si>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</si>
  <si>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</si>
  <si>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</si>
  <si>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</si>
  <si>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</si>
  <si>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</si>
  <si>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</si>
  <si>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</si>
  <si>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</si>
  <si>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</si>
  <si>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</si>
  <si>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</si>
  <si>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</si>
  <si>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</si>
  <si>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</si>
  <si>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</si>
  <si>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</si>
  <si>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</si>
  <si>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</si>
  <si>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</si>
  <si>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</si>
  <si>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</si>
  <si>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</si>
  <si>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</si>
  <si>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</si>
  <si>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</si>
  <si>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</si>
  <si>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</si>
  <si>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</si>
  <si>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</si>
  <si>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</si>
  <si>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</si>
  <si>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</si>
  <si>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</si>
  <si>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</si>
  <si>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</si>
  <si>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</si>
  <si>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</si>
  <si>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</si>
  <si>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</si>
  <si>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</si>
  <si>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</si>
  <si>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</si>
  <si>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</si>
  <si>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</si>
  <si>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</si>
  <si>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</si>
  <si>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</si>
  <si>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</si>
  <si>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</si>
  <si>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</si>
  <si>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</si>
  <si>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</si>
  <si>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</si>
  <si>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</si>
  <si>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</si>
  <si>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</si>
  <si>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</si>
  <si>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</si>
  <si>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</si>
  <si>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</si>
  <si>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</si>
  <si>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</si>
  <si>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</si>
  <si>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</si>
  <si>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</si>
  <si>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</si>
  <si>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</si>
  <si>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</si>
  <si>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</si>
  <si>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</si>
  <si>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</si>
  <si>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</si>
  <si>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</si>
  <si>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</si>
  <si>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</si>
  <si>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</si>
  <si>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</si>
  <si>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</si>
  <si>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</si>
  <si>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</si>
  <si>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</si>
  <si>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</si>
  <si>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</si>
  <si>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</si>
  <si>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</si>
  <si>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</si>
  <si>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</si>
  <si>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</si>
  <si>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</si>
  <si>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</si>
  <si>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</si>
  <si>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</si>
  <si>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</si>
  <si>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</si>
  <si>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</si>
  <si>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</si>
  <si>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</si>
  <si>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</si>
  <si>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</si>
  <si>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</si>
  <si>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</si>
  <si>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</si>
  <si>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</si>
  <si>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</si>
  <si>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</si>
  <si>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</si>
  <si>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</si>
  <si>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</si>
  <si>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</si>
  <si>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</si>
  <si>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</si>
  <si>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</si>
  <si>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</si>
  <si>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</si>
  <si>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</si>
  <si>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</si>
  <si>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</si>
  <si>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</si>
  <si>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</si>
  <si>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</si>
  <si>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</si>
  <si>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</si>
  <si>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</si>
  <si>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</si>
  <si>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</si>
  <si>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</si>
  <si>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</si>
  <si>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</si>
  <si>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</si>
  <si>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</si>
  <si>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</si>
  <si>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</si>
  <si>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</si>
  <si>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</si>
  <si>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</si>
  <si>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</si>
  <si>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</si>
  <si>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</si>
  <si>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</si>
  <si>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</si>
  <si>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</si>
  <si>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</si>
  <si>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</si>
  <si>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</si>
  <si>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</si>
  <si>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</si>
  <si>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</si>
  <si>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</si>
  <si>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</si>
  <si>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</si>
  <si>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</si>
  <si>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</si>
  <si>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</si>
  <si>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</si>
  <si>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</si>
  <si>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</si>
  <si>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</si>
  <si>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</si>
  <si>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</si>
  <si>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</si>
  <si>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</si>
  <si>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</si>
  <si>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</si>
  <si>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</si>
  <si>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</si>
  <si>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</si>
  <si>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</si>
  <si>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</si>
  <si>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</si>
  <si>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</si>
  <si>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</si>
  <si>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</si>
  <si>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</si>
  <si>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</si>
  <si>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</si>
  <si>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</si>
  <si>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</si>
  <si>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</si>
  <si>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</si>
  <si>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</si>
  <si>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</si>
  <si>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</si>
  <si>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</si>
  <si>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</si>
  <si>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</si>
  <si>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</si>
  <si>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</si>
  <si>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</si>
  <si>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</si>
  <si>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</si>
  <si>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</si>
  <si>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</si>
  <si>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</si>
  <si>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</si>
  <si>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</si>
  <si>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</si>
  <si>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</si>
  <si>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</si>
  <si>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</si>
  <si>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</si>
  <si>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</si>
  <si>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</si>
  <si>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</si>
  <si>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</si>
  <si>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</si>
  <si>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</si>
  <si>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</si>
  <si>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</si>
  <si>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</si>
  <si>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</si>
  <si>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</si>
  <si>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</si>
  <si>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</si>
  <si>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</si>
  <si>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</si>
  <si>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</si>
  <si>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</si>
  <si>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</si>
  <si>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</si>
  <si>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</si>
  <si>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</si>
  <si>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</si>
  <si>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</si>
  <si>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</si>
  <si>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</si>
  <si>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</si>
  <si>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</si>
  <si>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</si>
  <si>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</si>
  <si>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</si>
  <si>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</si>
  <si>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</si>
  <si>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</si>
  <si>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</si>
  <si>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</si>
  <si>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</si>
  <si>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</si>
  <si>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</si>
  <si>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</si>
  <si>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</si>
  <si>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</si>
  <si>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</si>
  <si>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</si>
  <si>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</si>
  <si>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</si>
  <si>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</si>
  <si>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</si>
  <si>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</si>
  <si>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</si>
  <si>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</si>
  <si>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</si>
  <si>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</si>
  <si>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</si>
  <si>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</si>
  <si>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</si>
  <si>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</si>
  <si>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</si>
  <si>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</si>
  <si>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</si>
  <si>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</si>
  <si>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</si>
  <si>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</si>
  <si>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</si>
  <si>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</si>
  <si>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</si>
  <si>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</si>
  <si>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</si>
  <si>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</si>
  <si>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</si>
  <si>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</si>
  <si>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</si>
  <si>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</si>
  <si>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</si>
  <si>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</si>
  <si>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</si>
  <si>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</si>
  <si>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</si>
  <si>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</si>
  <si>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</si>
  <si>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</si>
  <si>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</si>
  <si>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</si>
  <si>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</si>
  <si>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</si>
  <si>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</si>
  <si>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</si>
  <si>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</si>
  <si>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</si>
  <si>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</si>
  <si>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</si>
  <si>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</si>
  <si>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</si>
  <si>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</si>
  <si>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</si>
  <si>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</si>
  <si>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</si>
  <si>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</si>
  <si>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</si>
  <si>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</si>
  <si>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</si>
  <si>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</si>
  <si>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</si>
  <si>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</si>
  <si>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</si>
  <si>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</si>
  <si>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</si>
  <si>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</si>
  <si>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</si>
  <si>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</si>
  <si>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</si>
  <si>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</si>
  <si>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</si>
  <si>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</si>
  <si>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</si>
  <si>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</si>
  <si>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</si>
  <si>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</si>
  <si>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</si>
  <si>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</si>
  <si>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</si>
  <si>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</si>
  <si>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</si>
  <si>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</si>
  <si>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</si>
  <si>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</si>
  <si>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</si>
  <si>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</si>
  <si>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</si>
  <si>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</si>
  <si>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</si>
  <si>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</si>
  <si>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</si>
  <si>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</si>
  <si>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</si>
  <si>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</si>
  <si>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</si>
  <si>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</si>
  <si>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</si>
  <si>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</si>
  <si>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</si>
  <si>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</si>
  <si>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</si>
  <si>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</si>
  <si>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</si>
  <si>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</si>
  <si>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</si>
  <si>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</si>
  <si>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</si>
  <si>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</si>
  <si>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</si>
  <si>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</si>
  <si>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</si>
  <si>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</si>
  <si>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</si>
  <si>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</si>
  <si>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</si>
  <si>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</si>
  <si>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</si>
  <si>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</si>
  <si>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</si>
  <si>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</si>
  <si>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</si>
  <si>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</si>
  <si>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</si>
  <si>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</si>
  <si>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</si>
  <si>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</si>
  <si>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</si>
  <si>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</si>
  <si>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</si>
  <si>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</si>
  <si>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</si>
  <si>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</si>
  <si>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</si>
  <si>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</si>
  <si>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</si>
  <si>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</si>
  <si>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</si>
  <si>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</si>
  <si>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</si>
  <si>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</si>
  <si>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</si>
  <si>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</si>
  <si>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</si>
  <si>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</si>
  <si>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</si>
  <si>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</si>
  <si>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</si>
  <si>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</si>
  <si>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</si>
  <si>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</si>
  <si>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</si>
  <si>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</si>
  <si>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</si>
  <si>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</si>
  <si>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</si>
  <si>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</si>
  <si>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</si>
  <si>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</si>
  <si>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</si>
  <si>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</si>
  <si>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</si>
  <si>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</si>
  <si>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</si>
  <si>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</si>
  <si>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</si>
  <si>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</si>
  <si>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</si>
  <si>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</si>
  <si>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</si>
  <si>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</si>
  <si>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</si>
  <si>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</si>
  <si>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</si>
  <si>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</si>
  <si>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</si>
  <si>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</si>
  <si>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</si>
  <si>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</si>
  <si>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</si>
  <si>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</si>
  <si>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</si>
  <si>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</si>
  <si>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</si>
  <si>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</si>
  <si>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</si>
  <si>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</si>
  <si>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</si>
  <si>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</si>
  <si>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</si>
  <si>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</si>
  <si>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</si>
  <si>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</si>
  <si>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</si>
  <si>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</si>
  <si>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</si>
  <si>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</si>
  <si>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</si>
  <si>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</si>
  <si>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</si>
  <si>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</si>
  <si>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</si>
  <si>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</si>
  <si>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</si>
  <si>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</si>
  <si>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</si>
  <si>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</si>
  <si>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</si>
  <si>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</si>
  <si>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</si>
  <si>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</si>
  <si>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</si>
  <si>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</si>
  <si>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</si>
  <si>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</si>
  <si>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</si>
  <si>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</si>
  <si>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</si>
  <si>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</si>
  <si>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</si>
  <si>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</si>
  <si>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</si>
  <si>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</si>
  <si>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</si>
  <si>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</si>
  <si>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</si>
  <si>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</si>
  <si>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</si>
  <si>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</si>
  <si>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</si>
  <si>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</si>
  <si>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</si>
  <si>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</si>
  <si>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</si>
  <si>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</si>
  <si>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</si>
  <si>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</si>
  <si>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</si>
  <si>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</si>
  <si>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</si>
  <si>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</si>
  <si>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</si>
  <si>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</si>
  <si>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</si>
  <si>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</si>
  <si>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</si>
  <si>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</si>
  <si>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</si>
  <si>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</si>
  <si>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</si>
  <si>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</si>
  <si>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</si>
  <si>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</si>
  <si>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</si>
  <si>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</si>
  <si>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</si>
  <si>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</si>
  <si>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</si>
  <si>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</si>
  <si>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</si>
  <si>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</si>
  <si>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</si>
  <si>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</si>
  <si>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</si>
  <si>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</si>
  <si>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</si>
  <si>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</si>
  <si>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</si>
  <si>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</si>
  <si>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</si>
  <si>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</si>
  <si>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</si>
  <si>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</si>
  <si>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</si>
  <si>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</si>
  <si>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</si>
  <si>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</si>
  <si>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</si>
  <si>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</si>
  <si>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</si>
  <si>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</si>
  <si>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</si>
  <si>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</si>
  <si>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</si>
  <si>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</si>
  <si>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</si>
  <si>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</si>
  <si>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</si>
  <si>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</si>
  <si>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</si>
  <si>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</si>
  <si>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</si>
  <si>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</si>
  <si>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</si>
  <si>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</si>
  <si>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</si>
  <si>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</si>
  <si>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</si>
  <si>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</si>
  <si>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</si>
  <si>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</si>
  <si>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</si>
  <si>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</si>
  <si>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</si>
  <si>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</si>
  <si>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</si>
  <si>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</si>
  <si>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</si>
  <si>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</si>
  <si>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</si>
  <si>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</si>
  <si>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</si>
  <si>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</si>
  <si>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</si>
  <si>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</si>
  <si>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</si>
  <si>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</si>
  <si>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</si>
  <si>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</si>
  <si>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</si>
  <si>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</si>
  <si>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</si>
  <si>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</si>
  <si>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</si>
  <si>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</si>
  <si>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</si>
  <si>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</si>
  <si>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</si>
  <si>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</si>
  <si>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</si>
  <si>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</si>
  <si>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</si>
  <si>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</si>
  <si>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</si>
  <si>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</si>
  <si>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</si>
  <si>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</si>
  <si>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</si>
  <si>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</si>
  <si>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</si>
  <si>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</si>
  <si>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</si>
  <si>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</si>
  <si>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</si>
  <si>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</si>
  <si>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</si>
  <si>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</si>
  <si>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</si>
  <si>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</si>
  <si>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</si>
  <si>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</si>
  <si>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</si>
  <si>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</si>
  <si>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</si>
  <si>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</si>
  <si>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</si>
  <si>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</si>
  <si>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</si>
  <si>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</si>
  <si>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</si>
  <si>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</si>
  <si>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</si>
  <si>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</si>
  <si>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</si>
  <si>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</si>
  <si>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</si>
  <si>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</si>
  <si>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</si>
  <si>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</si>
  <si>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</si>
  <si>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</si>
  <si>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</si>
  <si>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</si>
  <si>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</si>
  <si>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</si>
  <si>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</si>
  <si>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</si>
  <si>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</si>
  <si>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</si>
  <si>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</si>
  <si>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</si>
  <si>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</si>
  <si>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</si>
  <si>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</si>
  <si>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</si>
  <si>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</si>
  <si>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</si>
  <si>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</si>
  <si>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</si>
  <si>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</si>
  <si>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</si>
  <si>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</si>
  <si>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</si>
  <si>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</si>
  <si>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</si>
  <si>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</si>
  <si>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</si>
  <si>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</si>
  <si>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</si>
  <si>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</si>
  <si>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</si>
  <si>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</si>
  <si>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</si>
  <si>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</si>
  <si>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</si>
  <si>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</si>
  <si>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</si>
  <si>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</si>
  <si>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</si>
  <si>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</si>
  <si>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</si>
  <si>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</si>
  <si>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</si>
  <si>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</si>
  <si>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</si>
  <si>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</si>
  <si>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</si>
  <si>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</si>
  <si>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</si>
  <si>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</si>
  <si>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</si>
  <si>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</si>
  <si>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</si>
  <si>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</si>
  <si>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</si>
  <si>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</si>
  <si>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</si>
  <si>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</si>
  <si>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</si>
  <si>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</si>
  <si>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</si>
  <si>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</si>
  <si>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</si>
  <si>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</si>
  <si>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</si>
  <si>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</si>
  <si>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</si>
  <si>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</si>
  <si>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</si>
  <si>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</si>
  <si>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</si>
  <si>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</si>
  <si>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</si>
  <si>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</si>
  <si>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</si>
  <si>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</si>
  <si>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</si>
  <si>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</si>
  <si>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</si>
  <si>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</si>
  <si>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</si>
  <si>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</si>
  <si>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</si>
  <si>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</si>
  <si>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</si>
  <si>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</si>
  <si>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</si>
  <si>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</si>
  <si>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</si>
  <si>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</si>
  <si>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</si>
  <si>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</si>
  <si>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</si>
  <si>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</si>
  <si>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</si>
  <si>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</si>
  <si>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</si>
  <si>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</si>
  <si>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</si>
  <si>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</si>
  <si>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</si>
  <si>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</si>
  <si>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</si>
  <si>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</si>
  <si>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</si>
  <si>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</si>
  <si>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</si>
  <si>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</si>
  <si>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</si>
  <si>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</si>
  <si>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</si>
  <si>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</si>
  <si>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</si>
  <si>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</si>
  <si>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</si>
  <si>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</si>
  <si>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</si>
  <si>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</si>
  <si>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</si>
  <si>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</si>
  <si>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</si>
  <si>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</si>
  <si>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</si>
  <si>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</si>
  <si>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</si>
  <si>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</si>
  <si>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</si>
  <si>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</si>
  <si>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</si>
  <si>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</si>
  <si>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</si>
  <si>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</si>
  <si>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</si>
  <si>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</si>
  <si>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</si>
  <si>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</si>
  <si>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</si>
  <si>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</si>
  <si>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</si>
  <si>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</si>
  <si>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</si>
  <si>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</si>
  <si>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</si>
  <si>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</si>
  <si>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</si>
  <si>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</si>
  <si>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</si>
  <si>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</si>
  <si>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</si>
  <si>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</si>
  <si>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</si>
  <si>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</si>
  <si>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</si>
  <si>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</si>
  <si>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</si>
  <si>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</si>
  <si>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</si>
  <si>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</si>
  <si>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</si>
  <si>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</si>
  <si>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</si>
  <si>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</si>
  <si>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</si>
  <si>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</si>
  <si>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</si>
  <si>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</si>
  <si>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</si>
  <si>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</si>
  <si>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</si>
  <si>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</si>
  <si>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</si>
  <si>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</si>
  <si>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</si>
  <si>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</si>
  <si>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</si>
  <si>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</si>
  <si>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</si>
  <si>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</si>
  <si>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</si>
  <si>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</si>
  <si>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</si>
  <si>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</si>
  <si>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</si>
  <si>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</si>
  <si>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</si>
  <si>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</si>
  <si>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</si>
  <si>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</si>
  <si>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</si>
  <si>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</si>
  <si>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</si>
  <si>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</si>
  <si>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</si>
  <si>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</si>
  <si>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</si>
  <si>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</si>
  <si>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</si>
  <si>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</si>
  <si>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</si>
  <si>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</si>
  <si>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</si>
  <si>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</si>
  <si>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</si>
  <si>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</si>
  <si>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</si>
  <si>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</si>
  <si>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</si>
  <si>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</si>
  <si>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</si>
  <si>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</si>
  <si>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</si>
  <si>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</si>
  <si>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</si>
  <si>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</si>
  <si>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</si>
  <si>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</si>
  <si>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</si>
  <si>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</si>
  <si>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</si>
  <si>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</si>
  <si>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</si>
  <si>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</si>
  <si>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</si>
  <si>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</si>
  <si>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</si>
  <si>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</si>
  <si>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</si>
  <si>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</si>
  <si>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</si>
  <si>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</si>
  <si>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</si>
  <si>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</si>
  <si>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</si>
  <si>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</si>
  <si>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</si>
  <si>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</si>
  <si>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</si>
  <si>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</si>
  <si>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</si>
  <si>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</si>
  <si>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</si>
  <si>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</si>
  <si>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</si>
  <si>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</si>
  <si>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</si>
  <si>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</si>
  <si>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</si>
  <si>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</si>
  <si>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</si>
  <si>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</si>
  <si>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</si>
  <si>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</si>
  <si>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</si>
  <si>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</si>
  <si>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</si>
  <si>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</si>
  <si>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</si>
  <si>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</si>
  <si>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</si>
  <si>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</si>
  <si>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</si>
  <si>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</si>
  <si>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</si>
  <si>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</si>
  <si>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</si>
  <si>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</si>
  <si>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</si>
  <si>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</si>
  <si>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</si>
  <si>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</si>
  <si>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</si>
  <si>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</si>
  <si>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</si>
  <si>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</si>
  <si>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</si>
  <si>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</si>
  <si>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</si>
  <si>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</si>
  <si>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</si>
  <si>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</si>
  <si>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</si>
  <si>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</si>
  <si>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</si>
  <si>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</si>
  <si>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</si>
  <si>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</si>
  <si>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</si>
  <si>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</si>
  <si>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</si>
  <si>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</si>
  <si>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</si>
  <si>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</si>
  <si>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</si>
  <si>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</si>
  <si>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</si>
  <si>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</si>
  <si>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</si>
  <si>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</si>
  <si>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</si>
  <si>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</si>
  <si>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</si>
  <si>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</si>
  <si>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</si>
  <si>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</si>
  <si>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</si>
  <si>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</si>
  <si>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</si>
  <si>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</si>
  <si>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</si>
  <si>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</si>
  <si>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</si>
  <si>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</si>
  <si>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</si>
  <si>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</si>
  <si>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</si>
  <si>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</si>
  <si>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</si>
  <si>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</si>
  <si>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</si>
  <si>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</si>
  <si>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</si>
  <si>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</si>
  <si>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</si>
  <si>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</si>
  <si>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</si>
  <si>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</si>
  <si>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</si>
  <si>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</si>
  <si>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</si>
  <si>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</si>
  <si>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</si>
  <si>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</si>
  <si>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</si>
  <si>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</si>
  <si>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</si>
  <si>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</si>
  <si>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</si>
  <si>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</si>
  <si>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</si>
  <si>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</si>
  <si>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</si>
  <si>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</si>
  <si>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</si>
  <si>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</si>
  <si>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</si>
  <si>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</si>
  <si>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</si>
  <si>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</si>
  <si>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</si>
  <si>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</si>
  <si>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</si>
  <si>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</si>
  <si>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</si>
  <si>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</si>
  <si>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</si>
  <si>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</si>
  <si>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</si>
  <si>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</si>
  <si>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</si>
  <si>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</si>
  <si>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</si>
  <si>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</si>
  <si>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</si>
  <si>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</si>
  <si>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</si>
  <si>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</si>
  <si>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</si>
  <si>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</si>
  <si>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</si>
  <si>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</si>
  <si>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</si>
  <si>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</si>
  <si>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</si>
  <si>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</si>
  <si>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</si>
  <si>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</si>
  <si>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</si>
  <si>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</si>
  <si>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</si>
  <si>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</si>
  <si>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</si>
  <si>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</si>
  <si>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</si>
  <si>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</si>
  <si>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</si>
  <si>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</si>
  <si>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</si>
  <si>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</si>
  <si>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</si>
  <si>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</si>
  <si>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</si>
  <si>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</si>
  <si>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</si>
  <si>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</si>
  <si>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</si>
  <si>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</si>
  <si>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</si>
  <si>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</si>
  <si>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</si>
  <si>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</si>
  <si>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</si>
  <si>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</si>
  <si>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</si>
  <si>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</si>
  <si>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</si>
  <si>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</si>
  <si>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</si>
  <si>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</si>
  <si>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</si>
  <si>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</si>
  <si>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</si>
  <si>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</si>
  <si>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</si>
  <si>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</si>
  <si>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</si>
  <si>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</si>
  <si>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</si>
  <si>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</si>
  <si>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</si>
  <si>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</si>
  <si>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</si>
  <si>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</si>
  <si>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</si>
  <si>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</si>
  <si>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</si>
  <si>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</si>
  <si>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</si>
  <si>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</si>
  <si>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</si>
  <si>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</si>
  <si>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</si>
  <si>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</si>
  <si>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</si>
  <si>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</si>
  <si>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</si>
  <si>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</si>
  <si>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</si>
  <si>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</si>
  <si>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</si>
  <si>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</si>
  <si>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</si>
  <si>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</si>
  <si>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</si>
  <si>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</si>
  <si>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</si>
  <si>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</si>
  <si>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</si>
  <si>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</si>
  <si>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</si>
  <si>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</si>
  <si>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</si>
  <si>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</si>
  <si>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</si>
  <si>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</si>
  <si>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</si>
  <si>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</si>
  <si>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</si>
  <si>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</si>
  <si>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</si>
  <si>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</si>
  <si>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</si>
  <si>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</si>
  <si>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</si>
  <si>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</si>
  <si>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</si>
  <si>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</si>
  <si>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</si>
  <si>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</si>
  <si>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</si>
  <si>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</si>
  <si>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</si>
  <si>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</si>
  <si>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</si>
  <si>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</si>
  <si>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</si>
  <si>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</si>
  <si>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</si>
  <si>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</si>
  <si>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</si>
  <si>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</si>
  <si>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</si>
  <si>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</si>
  <si>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</si>
  <si>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</si>
  <si>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</si>
  <si>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</si>
  <si>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</si>
  <si>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</si>
  <si>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</si>
  <si>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</si>
  <si>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</si>
  <si>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</si>
  <si>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</si>
  <si>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</si>
  <si>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</si>
  <si>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</si>
  <si>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</si>
  <si>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</si>
  <si>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</si>
  <si>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</si>
  <si>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</si>
  <si>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</si>
  <si>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</si>
  <si>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</si>
  <si>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</si>
  <si>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</si>
  <si>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</si>
  <si>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</si>
  <si>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</si>
  <si>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</si>
  <si>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</si>
  <si>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</si>
  <si>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</si>
  <si>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</si>
  <si>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</si>
  <si>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</si>
  <si>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</si>
  <si>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</si>
  <si>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</si>
  <si>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</si>
  <si>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</si>
  <si>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</si>
  <si>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</si>
  <si>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</si>
  <si>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</si>
  <si>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</si>
  <si>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</si>
  <si>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</si>
  <si>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</si>
  <si>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</si>
  <si>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</si>
  <si>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</si>
  <si>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</si>
  <si>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</si>
  <si>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</si>
  <si>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</si>
  <si>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</si>
  <si>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</si>
  <si>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</si>
  <si>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</si>
  <si>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</si>
  <si>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</si>
  <si>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</si>
  <si>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</si>
  <si>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</si>
  <si>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</si>
  <si>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</si>
  <si>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</si>
  <si>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</si>
  <si>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</si>
  <si>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</si>
  <si>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</si>
  <si>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</si>
  <si>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</si>
  <si>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</si>
  <si>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</si>
  <si>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</si>
  <si>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</si>
  <si>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</si>
  <si>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</si>
  <si>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</si>
  <si>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</si>
  <si>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</si>
  <si>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</si>
  <si>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</si>
  <si>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</si>
  <si>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</si>
  <si>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</si>
  <si>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</si>
  <si>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</si>
  <si>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</si>
  <si>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</si>
  <si>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</si>
  <si>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</si>
  <si>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</si>
  <si>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</si>
  <si>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</si>
  <si>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</si>
  <si>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</si>
  <si>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</si>
  <si>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</si>
  <si>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</si>
  <si>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</si>
  <si>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</si>
  <si>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</si>
  <si>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</si>
  <si>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</si>
  <si>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</si>
  <si>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</si>
  <si>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</si>
  <si>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</si>
  <si>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</si>
  <si>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</si>
  <si>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</si>
  <si>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</si>
  <si>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</si>
  <si>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</si>
  <si>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</si>
  <si>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</si>
  <si>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</si>
  <si>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</si>
  <si>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</si>
  <si>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</si>
  <si>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</si>
  <si>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</si>
  <si>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</si>
  <si>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</si>
  <si>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</si>
  <si>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</si>
  <si>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</si>
  <si>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</si>
  <si>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</si>
  <si>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</si>
  <si>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</si>
  <si>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</si>
  <si>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</si>
  <si>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</si>
  <si>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</si>
  <si>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</si>
  <si>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</si>
  <si>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</si>
  <si>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</si>
  <si>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</si>
  <si>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</si>
  <si>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</si>
  <si>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</si>
  <si>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</si>
  <si>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</si>
  <si>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</si>
  <si>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</si>
  <si>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</si>
  <si>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</si>
  <si>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</si>
  <si>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</si>
  <si>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</si>
  <si>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</si>
  <si>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</si>
  <si>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</si>
  <si>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</si>
  <si>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</si>
  <si>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</si>
  <si>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</si>
  <si>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</si>
  <si>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</si>
  <si>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</si>
  <si>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</si>
  <si>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</si>
  <si>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</si>
  <si>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</si>
  <si>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</si>
  <si>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</si>
  <si>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</si>
  <si>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</si>
  <si>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</si>
  <si>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</si>
  <si>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</si>
  <si>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</si>
  <si>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</si>
  <si>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</si>
  <si>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</si>
  <si>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</si>
  <si>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</si>
  <si>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</si>
  <si>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</si>
  <si>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</si>
  <si>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</si>
  <si>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</si>
  <si>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</si>
  <si>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</si>
  <si>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</si>
  <si>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</si>
  <si>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</si>
  <si>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</si>
  <si>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</si>
  <si>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</si>
  <si>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</si>
  <si>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</si>
  <si>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</si>
  <si>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</si>
  <si>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</si>
  <si>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</si>
  <si>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</si>
  <si>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</si>
  <si>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</si>
  <si>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</si>
  <si>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</si>
  <si>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</si>
  <si>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</si>
  <si>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</si>
  <si>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</si>
  <si>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</si>
  <si>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</si>
  <si>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</si>
  <si>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</si>
  <si>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</si>
  <si>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</si>
  <si>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</si>
  <si>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</si>
  <si>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</si>
  <si>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</si>
  <si>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</si>
  <si>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</si>
  <si>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</si>
  <si>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</si>
  <si>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</si>
  <si>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</si>
  <si>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</si>
  <si>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</si>
  <si>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</si>
  <si>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</si>
  <si>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</si>
  <si>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</si>
  <si>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</si>
  <si>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</si>
  <si>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</si>
  <si>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</si>
  <si>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</si>
  <si>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</si>
  <si>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</si>
  <si>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</si>
  <si>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</si>
  <si>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</si>
  <si>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</si>
  <si>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</si>
  <si>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</si>
  <si>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</si>
  <si>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</si>
  <si>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</si>
  <si>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</si>
  <si>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</si>
  <si>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</si>
  <si>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</si>
  <si>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</si>
  <si>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</si>
  <si>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</si>
  <si>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</si>
  <si>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</si>
  <si>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</si>
  <si>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</si>
  <si>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</si>
  <si>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</si>
  <si>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</si>
  <si>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</si>
  <si>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</si>
  <si>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</si>
  <si>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</si>
  <si>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</si>
  <si>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</si>
  <si>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</si>
  <si>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</si>
  <si>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</si>
  <si>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</si>
  <si>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</si>
  <si>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</si>
  <si>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</si>
  <si>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</si>
  <si>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</si>
  <si>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</si>
  <si>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</si>
  <si>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</si>
  <si>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</si>
  <si>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</si>
  <si>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</si>
  <si>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</si>
  <si>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</si>
  <si>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</si>
  <si>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</si>
  <si>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</si>
  <si>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</si>
  <si>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</si>
  <si>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</si>
  <si>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</si>
  <si>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</si>
  <si>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</si>
  <si>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</si>
  <si>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</si>
  <si>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</si>
  <si>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</si>
  <si>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</si>
  <si>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</si>
  <si>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</si>
  <si>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</si>
  <si>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</si>
  <si>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</si>
  <si>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</si>
  <si>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</si>
  <si>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</si>
  <si>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</si>
  <si>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</si>
  <si>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</si>
  <si>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</si>
  <si>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</si>
  <si>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</si>
  <si>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</si>
  <si>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</si>
  <si>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</si>
  <si>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</si>
  <si>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</si>
  <si>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</si>
  <si>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</si>
  <si>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</si>
  <si>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</si>
  <si>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</si>
  <si>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</si>
  <si>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</si>
  <si>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</si>
  <si>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</si>
  <si>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</si>
  <si>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</si>
  <si>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</si>
  <si>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</si>
  <si>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</si>
  <si>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</si>
  <si>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</si>
  <si>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</si>
  <si>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</si>
  <si>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</si>
  <si>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</si>
  <si>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</si>
  <si>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</si>
  <si>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</si>
  <si>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</si>
  <si>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</si>
  <si>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</si>
  <si>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</si>
  <si>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</si>
  <si>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</si>
  <si>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</si>
  <si>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</si>
  <si>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</si>
  <si>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</si>
  <si>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</si>
  <si>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</si>
  <si>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</si>
  <si>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</si>
  <si>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</si>
  <si>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</si>
  <si>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</si>
  <si>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</si>
  <si>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</si>
  <si>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</si>
  <si>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</si>
  <si>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</si>
  <si>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</si>
  <si>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</si>
  <si>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</si>
  <si>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</si>
  <si>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</si>
  <si>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</si>
  <si>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</si>
  <si>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</si>
  <si>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</si>
  <si>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</si>
  <si>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</si>
  <si>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</si>
  <si>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</si>
  <si>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</si>
  <si>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</si>
  <si>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</si>
  <si>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</si>
  <si>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</si>
  <si>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</si>
  <si>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</si>
  <si>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</si>
  <si>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</si>
  <si>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</si>
  <si>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</si>
  <si>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</si>
  <si>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</si>
  <si>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</si>
  <si>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</si>
  <si>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</si>
  <si>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</si>
  <si>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</si>
  <si>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</si>
  <si>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</si>
  <si>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</si>
  <si>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</si>
  <si>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</si>
  <si>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</si>
  <si>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</si>
  <si>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</si>
  <si>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</si>
  <si>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</si>
  <si>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</si>
  <si>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</si>
  <si>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</si>
  <si>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</si>
  <si>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</si>
  <si>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</si>
  <si>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</si>
  <si>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</si>
  <si>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</si>
  <si>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</si>
  <si>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</si>
  <si>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</si>
  <si>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</si>
  <si>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</si>
  <si>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</si>
  <si>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</si>
  <si>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</si>
  <si>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</si>
  <si>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</si>
  <si>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</si>
  <si>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</si>
  <si>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</si>
  <si>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</si>
  <si>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</si>
  <si>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</si>
  <si>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</si>
  <si>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</si>
  <si>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</si>
  <si>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</si>
  <si>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</si>
  <si>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</si>
  <si>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</si>
  <si>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</si>
  <si>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</si>
  <si>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</si>
  <si>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</si>
  <si>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</si>
  <si>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</si>
  <si>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</si>
  <si>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</si>
  <si>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</si>
  <si>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</si>
  <si>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</si>
  <si>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</si>
  <si>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</si>
  <si>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</si>
  <si>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</si>
  <si>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</si>
  <si>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</si>
  <si>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</si>
  <si>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</si>
  <si>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</si>
  <si>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</si>
  <si>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</si>
  <si>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</si>
  <si>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</si>
  <si>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</si>
  <si>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</si>
  <si>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</si>
  <si>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</si>
  <si>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</si>
  <si>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</si>
  <si>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</si>
  <si>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</si>
  <si>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</si>
  <si>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</si>
  <si>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</si>
  <si>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</si>
  <si>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</si>
  <si>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</si>
  <si>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</si>
  <si>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</si>
  <si>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</si>
  <si>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</si>
  <si>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</si>
  <si>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</si>
  <si>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</si>
  <si>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</si>
  <si>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</si>
  <si>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</si>
  <si>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</si>
  <si>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</si>
  <si>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</si>
  <si>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</si>
  <si>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</si>
  <si>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</si>
  <si>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</si>
  <si>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</si>
  <si>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</si>
  <si>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</si>
  <si>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</si>
  <si>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</si>
  <si>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</si>
  <si>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</si>
  <si>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</si>
  <si>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</si>
  <si>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</si>
  <si>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</si>
  <si>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</si>
  <si>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</si>
  <si>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</si>
  <si>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</si>
  <si>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</si>
  <si>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</si>
  <si>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</si>
  <si>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</si>
  <si>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</si>
  <si>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</si>
  <si>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</si>
  <si>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</si>
  <si>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</si>
  <si>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</si>
  <si>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</si>
  <si>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</si>
  <si>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</si>
  <si>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</si>
  <si>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</si>
  <si>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</si>
  <si>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</si>
  <si>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</si>
  <si>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</si>
  <si>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</si>
  <si>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</si>
  <si>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</si>
  <si>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</si>
  <si>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</si>
  <si>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</si>
  <si>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</si>
  <si>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</si>
  <si>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</si>
  <si>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</si>
  <si>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</si>
  <si>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</si>
  <si>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</si>
  <si>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</si>
  <si>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</si>
  <si>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</si>
  <si>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</si>
  <si>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</si>
  <si>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</si>
  <si>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</si>
  <si>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</si>
  <si>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</si>
  <si>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</si>
  <si>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</si>
  <si>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</si>
  <si>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</si>
  <si>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</si>
  <si>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</si>
  <si>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</si>
  <si>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</si>
  <si>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</si>
  <si>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</si>
  <si>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</si>
  <si>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</si>
  <si>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</si>
  <si>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</si>
  <si>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</si>
  <si>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</si>
  <si>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</si>
  <si>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</si>
  <si>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</si>
  <si>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</si>
  <si>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</si>
  <si>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</si>
  <si>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</si>
  <si>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</si>
  <si>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</si>
  <si>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</si>
  <si>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</si>
  <si>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</si>
  <si>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</si>
  <si>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</si>
  <si>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</si>
  <si>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</si>
  <si>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</si>
  <si>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</si>
  <si>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</si>
  <si>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</si>
  <si>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</si>
  <si>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</si>
  <si>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</si>
  <si>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</si>
  <si>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</si>
  <si>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</si>
  <si>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</si>
  <si>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</si>
  <si>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</si>
  <si>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</si>
  <si>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</si>
  <si>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</si>
  <si>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</si>
  <si>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</si>
  <si>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</si>
  <si>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</si>
  <si>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</si>
  <si>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</si>
  <si>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</si>
  <si>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</si>
  <si>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</si>
  <si>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</si>
  <si>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</si>
  <si>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</si>
  <si>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</si>
  <si>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</si>
  <si>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</si>
  <si>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</si>
  <si>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</si>
  <si>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</si>
  <si>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</si>
  <si>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</si>
  <si>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</si>
  <si>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</si>
  <si>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</si>
  <si>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</si>
  <si>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</si>
  <si>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</si>
  <si>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</si>
  <si>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</si>
  <si>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</si>
  <si>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</si>
  <si>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</si>
  <si>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</si>
  <si>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</si>
  <si>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</si>
  <si>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</si>
  <si>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</si>
  <si>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</si>
  <si>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</si>
  <si>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</si>
  <si>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</si>
  <si>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</si>
  <si>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</si>
  <si>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</si>
  <si>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</si>
  <si>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</si>
  <si>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</si>
  <si>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</si>
  <si>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</si>
  <si>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</si>
  <si>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</si>
  <si>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</si>
  <si>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</si>
  <si>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</si>
  <si>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</si>
  <si>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</si>
  <si>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</si>
  <si>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</si>
  <si>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</si>
  <si>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</si>
  <si>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</si>
  <si>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</si>
  <si>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</si>
  <si>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</si>
  <si>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</si>
  <si>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</si>
  <si>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</si>
  <si>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</si>
  <si>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</si>
  <si>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</si>
  <si>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</si>
  <si>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</si>
  <si>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</si>
  <si>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</si>
  <si>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</si>
  <si>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</si>
  <si>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</si>
  <si>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</si>
  <si>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</si>
  <si>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</si>
  <si>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</si>
  <si>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</si>
  <si>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</si>
  <si>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</si>
  <si>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</si>
  <si>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</si>
  <si>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</si>
  <si>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</si>
  <si>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</si>
  <si>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</si>
  <si>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</si>
  <si>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</si>
  <si>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</si>
  <si>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</si>
  <si>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</si>
  <si>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</si>
  <si>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</si>
  <si>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</si>
  <si>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</si>
  <si>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</si>
  <si>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</si>
  <si>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</si>
  <si>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</si>
  <si>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</si>
  <si>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</si>
  <si>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</si>
  <si>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</si>
  <si>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</si>
  <si>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</si>
  <si>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</si>
  <si>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</si>
  <si>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</si>
  <si>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</si>
  <si>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</si>
  <si>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</si>
  <si>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</si>
  <si>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</si>
  <si>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</si>
  <si>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</si>
  <si>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</si>
  <si>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</si>
  <si>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</si>
  <si>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</si>
  <si>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</si>
  <si>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</si>
  <si>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</si>
  <si>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</si>
  <si>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</si>
  <si>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</si>
  <si>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</si>
  <si>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</si>
  <si>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</si>
  <si>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</si>
  <si>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</si>
  <si>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</si>
  <si>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</si>
  <si>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</si>
  <si>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</si>
  <si>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</si>
  <si>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</si>
  <si>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</si>
  <si>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</si>
  <si>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</si>
  <si>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</si>
  <si>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</si>
  <si>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</si>
  <si>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</si>
  <si>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</si>
  <si>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</si>
  <si>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</si>
  <si>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</si>
  <si>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</si>
  <si>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</si>
  <si>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</si>
  <si>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</si>
  <si>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</si>
  <si>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</si>
  <si>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</si>
  <si>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</si>
  <si>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</si>
  <si>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</si>
  <si>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</si>
  <si>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</si>
  <si>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</si>
  <si>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</si>
  <si>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</si>
  <si>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</si>
  <si>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</si>
  <si>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</si>
  <si>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</si>
  <si>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</si>
  <si>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</si>
  <si>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</si>
  <si>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</si>
  <si>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</si>
  <si>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</si>
  <si>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</si>
  <si>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</si>
  <si>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</si>
  <si>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</si>
  <si>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</si>
  <si>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</si>
  <si>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</si>
  <si>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</si>
  <si>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</si>
  <si>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</si>
  <si>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</si>
  <si>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</si>
  <si>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</si>
  <si>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</si>
  <si>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</si>
  <si>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</si>
  <si>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</si>
  <si>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</si>
  <si>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</si>
  <si>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</si>
  <si>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</si>
  <si>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</si>
  <si>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</si>
  <si>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</si>
  <si>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</si>
  <si>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</si>
  <si>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</si>
  <si>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</si>
  <si>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</si>
  <si>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</si>
  <si>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</si>
  <si>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</si>
  <si>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</si>
  <si>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</si>
  <si>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</si>
  <si>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</si>
  <si>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</si>
  <si>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</si>
  <si>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</si>
  <si>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</si>
  <si>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</si>
  <si>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</si>
  <si>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</si>
  <si>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</si>
  <si>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</si>
  <si>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</si>
  <si>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</si>
  <si>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</si>
  <si>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</si>
  <si>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</si>
  <si>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</si>
  <si>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</si>
  <si>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</si>
  <si>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</si>
  <si>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</si>
  <si>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</si>
  <si>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</si>
  <si>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</si>
  <si>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</si>
  <si>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</si>
  <si>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</si>
  <si>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</si>
  <si>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</si>
  <si>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</si>
  <si>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</si>
  <si>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</si>
  <si>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</si>
  <si>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</si>
  <si>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</si>
  <si>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</si>
  <si>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</si>
  <si>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</si>
  <si>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</si>
  <si>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</si>
  <si>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</si>
  <si>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</si>
  <si>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</si>
  <si>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</si>
  <si>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</si>
  <si>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</si>
  <si>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</si>
  <si>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</si>
  <si>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</si>
  <si>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</si>
  <si>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</si>
  <si>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</si>
  <si>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</si>
  <si>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</si>
  <si>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</si>
  <si>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</si>
  <si>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</si>
  <si>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</si>
  <si>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</si>
  <si>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</si>
  <si>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</si>
  <si>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</si>
  <si>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</si>
  <si>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</si>
  <si>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</si>
  <si>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</si>
  <si>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</si>
  <si>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</si>
  <si>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</si>
  <si>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</si>
  <si>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</si>
  <si>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</si>
  <si>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</si>
  <si>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</si>
  <si>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</si>
  <si>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</si>
  <si>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</si>
  <si>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</si>
  <si>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</si>
  <si>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</si>
  <si>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</si>
  <si>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</si>
  <si>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</si>
  <si>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</si>
  <si>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</si>
  <si>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</si>
  <si>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</si>
  <si>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</si>
  <si>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</si>
  <si>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</si>
  <si>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</si>
  <si>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</si>
  <si>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</si>
  <si>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</si>
  <si>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</si>
  <si>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</si>
  <si>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</si>
  <si>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</si>
  <si>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</si>
  <si>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</si>
  <si>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</si>
  <si>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</si>
  <si>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</si>
  <si>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</si>
  <si>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</si>
  <si>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</si>
  <si>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</si>
  <si>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</si>
  <si>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</si>
  <si>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</si>
  <si>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</si>
  <si>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</si>
  <si>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</si>
  <si>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</si>
  <si>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</si>
  <si>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</si>
  <si>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</si>
  <si>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</si>
  <si>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</si>
  <si>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</si>
  <si>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</si>
  <si>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</si>
  <si>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</si>
  <si>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</si>
  <si>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</si>
  <si>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</si>
  <si>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</si>
  <si>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</si>
  <si>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</si>
  <si>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</si>
  <si>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</si>
  <si>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</si>
  <si>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</si>
  <si>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</si>
  <si>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</si>
  <si>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</si>
  <si>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</si>
  <si>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</si>
  <si>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</si>
  <si>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</si>
  <si>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</si>
  <si>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</si>
  <si>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</si>
  <si>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</si>
  <si>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</si>
  <si>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</si>
  <si>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</si>
  <si>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</si>
  <si>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</si>
  <si>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</si>
  <si>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</si>
  <si>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</si>
  <si>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</si>
  <si>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</si>
  <si>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</si>
  <si>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</si>
  <si>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</si>
  <si>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</si>
  <si>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</si>
  <si>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</si>
  <si>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</si>
  <si>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</si>
  <si>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</si>
  <si>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</si>
  <si>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</si>
  <si>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</si>
  <si>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</si>
  <si>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</si>
  <si>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</si>
  <si>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</si>
  <si>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</si>
  <si>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</si>
  <si>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</si>
  <si>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</si>
  <si>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</si>
  <si>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</si>
  <si>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</si>
  <si>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</si>
  <si>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</si>
  <si>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</si>
  <si>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</si>
  <si>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</si>
  <si>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</si>
  <si>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</si>
  <si>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</si>
  <si>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</si>
  <si>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</si>
  <si>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</si>
  <si>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</si>
  <si>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</si>
  <si>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</si>
  <si>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</si>
  <si>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</si>
  <si>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</si>
  <si>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</si>
  <si>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</si>
  <si>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</si>
  <si>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</si>
  <si>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</si>
  <si>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</si>
  <si>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</si>
  <si>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</si>
  <si>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</si>
  <si>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</si>
  <si>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</si>
  <si>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</si>
  <si>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</si>
  <si>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</si>
  <si>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</si>
  <si>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</si>
  <si>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</si>
  <si>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</si>
  <si>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</si>
  <si>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</si>
  <si>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</si>
  <si>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</si>
  <si>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</si>
  <si>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</si>
  <si>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</si>
  <si>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</si>
  <si>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</si>
  <si>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</si>
  <si>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</si>
  <si>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</si>
  <si>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</si>
  <si>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</si>
  <si>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</si>
  <si>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</si>
  <si>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</si>
  <si>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</si>
  <si>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</si>
  <si>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</si>
  <si>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</si>
  <si>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</si>
  <si>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</si>
  <si>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</si>
  <si>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</si>
  <si>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</si>
  <si>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</si>
  <si>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</si>
  <si>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</si>
  <si>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</si>
  <si>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</si>
  <si>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</si>
  <si>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</si>
  <si>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</si>
  <si>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</si>
  <si>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</si>
  <si>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</si>
  <si>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</si>
  <si>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</si>
  <si>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</si>
  <si>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</si>
  <si>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</si>
  <si>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</si>
  <si>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</si>
  <si>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</si>
  <si>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</si>
  <si>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</si>
  <si>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</si>
  <si>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</si>
  <si>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</si>
  <si>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</si>
  <si>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</si>
  <si>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</si>
  <si>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</si>
  <si>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</si>
  <si>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</si>
  <si>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</si>
  <si>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</si>
  <si>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</si>
  <si>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</si>
  <si>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</si>
  <si>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</si>
  <si>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</si>
  <si>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</si>
  <si>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</si>
  <si>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</si>
  <si>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</si>
  <si>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</si>
  <si>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</si>
  <si>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</si>
  <si>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</si>
  <si>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</si>
  <si>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</si>
  <si>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</si>
  <si>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</si>
  <si>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</si>
  <si>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</si>
  <si>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</si>
  <si>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</si>
  <si>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</si>
  <si>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</si>
  <si>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</si>
  <si>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</si>
  <si>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</si>
  <si>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</si>
  <si>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</si>
  <si>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</si>
  <si>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</si>
  <si>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</si>
  <si>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</si>
  <si>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</si>
  <si>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</si>
  <si>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</si>
  <si>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</si>
  <si>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</si>
  <si>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</si>
  <si>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</si>
  <si>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</si>
  <si>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</si>
  <si>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</si>
  <si>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</si>
  <si>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</si>
  <si>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</si>
  <si>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</si>
  <si>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</si>
  <si>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</si>
  <si>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</si>
  <si>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</si>
  <si>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</si>
  <si>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</si>
  <si>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</si>
  <si>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</si>
  <si>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</si>
  <si>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</si>
  <si>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</si>
  <si>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</si>
  <si>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</si>
  <si>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</si>
  <si>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</si>
  <si>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</si>
  <si>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</si>
  <si>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</si>
  <si>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</si>
  <si>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</si>
  <si>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</si>
  <si>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</si>
  <si>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</si>
  <si>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</si>
  <si>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</si>
  <si>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</si>
  <si>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</si>
  <si>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</si>
  <si>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</si>
  <si>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</si>
  <si>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</si>
  <si>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</si>
  <si>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</si>
  <si>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</si>
  <si>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</si>
  <si>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</si>
  <si>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</si>
  <si>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</si>
  <si>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</si>
  <si>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</si>
  <si>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</si>
  <si>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</si>
  <si>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</si>
  <si>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</si>
  <si>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</si>
  <si>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</si>
  <si>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</si>
  <si>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</si>
  <si>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</si>
  <si>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</si>
  <si>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</si>
  <si>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</si>
  <si>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</si>
  <si>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</si>
  <si>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</si>
  <si>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</si>
  <si>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</si>
  <si>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</si>
  <si>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</si>
  <si>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</si>
  <si>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</si>
  <si>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</si>
  <si>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</si>
  <si>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</si>
  <si>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</si>
  <si>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</si>
  <si>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</si>
  <si>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</si>
  <si>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</si>
  <si>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</si>
  <si>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</si>
  <si>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</si>
  <si>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</si>
  <si>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</si>
  <si>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</si>
  <si>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</si>
  <si>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</si>
  <si>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</si>
  <si>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</si>
  <si>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</si>
  <si>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</si>
  <si>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</si>
  <si>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</si>
  <si>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</si>
  <si>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</si>
  <si>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</si>
  <si>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</si>
  <si>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</si>
  <si>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</si>
  <si>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</si>
  <si>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</si>
  <si>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</si>
  <si>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</si>
  <si>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</si>
  <si>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</si>
  <si>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</si>
  <si>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</si>
  <si>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</si>
  <si>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</si>
  <si>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</si>
  <si>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</si>
  <si>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</si>
  <si>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</si>
  <si>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</si>
  <si>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</si>
  <si>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</si>
  <si>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</si>
  <si>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</si>
  <si>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</si>
  <si>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</si>
  <si>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</si>
  <si>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</si>
  <si>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</si>
  <si>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</si>
  <si>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</si>
  <si>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</si>
  <si>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</si>
  <si>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</si>
  <si>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</si>
  <si>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</si>
  <si>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</si>
  <si>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</si>
  <si>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</si>
  <si>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</si>
  <si>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</si>
  <si>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</si>
  <si>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</si>
  <si>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</si>
  <si>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</si>
  <si>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</si>
  <si>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</si>
  <si>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</si>
  <si>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</si>
  <si>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</si>
  <si>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</si>
  <si>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</si>
  <si>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</si>
  <si>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</si>
  <si>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</si>
  <si>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</si>
  <si>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</si>
  <si>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</si>
  <si>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</si>
  <si>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</si>
  <si>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</si>
  <si>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</si>
  <si>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</si>
  <si>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</si>
  <si>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</si>
  <si>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</si>
  <si>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</si>
  <si>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</si>
  <si>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</si>
  <si>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</si>
  <si>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</si>
  <si>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</si>
  <si>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</si>
  <si>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</si>
  <si>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</si>
  <si>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</si>
  <si>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</si>
  <si>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</si>
  <si>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</si>
  <si>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</si>
  <si>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</si>
  <si>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</si>
  <si>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</si>
  <si>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</si>
  <si>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</si>
  <si>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</si>
  <si>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</si>
  <si>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</si>
  <si>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</si>
  <si>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</si>
  <si>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</si>
  <si>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</si>
  <si>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</si>
  <si>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</si>
  <si>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</si>
  <si>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</si>
  <si>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</si>
  <si>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</si>
  <si>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</si>
  <si>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</si>
  <si>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</si>
  <si>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</si>
  <si>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</si>
  <si>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</si>
  <si>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</si>
  <si>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</si>
  <si>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</si>
  <si>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</si>
  <si>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</si>
  <si>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</si>
  <si>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</si>
  <si>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</si>
  <si>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</si>
  <si>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</si>
  <si>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</si>
  <si>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</si>
  <si>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</si>
  <si>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</si>
  <si>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</si>
  <si>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</si>
  <si>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</si>
  <si>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</si>
  <si>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</si>
  <si>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</si>
  <si>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</si>
  <si>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</si>
  <si>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</si>
  <si>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</si>
  <si>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</si>
  <si>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</si>
  <si>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</si>
  <si>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</si>
  <si>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</si>
  <si>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</si>
  <si>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</si>
  <si>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</si>
  <si>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</si>
  <si>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</si>
  <si>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</si>
  <si>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</si>
  <si>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</si>
  <si>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</si>
  <si>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</si>
  <si>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</si>
  <si>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</si>
  <si>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</si>
  <si>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</si>
  <si>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</si>
  <si>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</si>
  <si>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</si>
  <si>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</si>
  <si>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</si>
  <si>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</si>
  <si>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</si>
  <si>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</si>
  <si>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</si>
  <si>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</si>
  <si>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</si>
  <si>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</si>
  <si>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</si>
  <si>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</si>
  <si>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</si>
  <si>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</si>
  <si>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</si>
  <si>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</si>
  <si>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</si>
  <si>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</si>
  <si>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</si>
  <si>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</si>
  <si>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</si>
  <si>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</si>
  <si>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</si>
  <si>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</si>
  <si>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</si>
  <si>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</si>
  <si>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</si>
  <si>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</si>
  <si>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</si>
  <si>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</si>
  <si>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</si>
  <si>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</si>
  <si>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</si>
  <si>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</si>
  <si>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</si>
  <si>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</si>
  <si>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</si>
  <si>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</si>
  <si>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</si>
  <si>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</si>
  <si>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</si>
  <si>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</si>
  <si>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</si>
  <si>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</si>
  <si>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</si>
  <si>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</si>
  <si>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</si>
  <si>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</si>
  <si>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</si>
  <si>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</si>
  <si>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</si>
  <si>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</si>
  <si>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</si>
  <si>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</si>
  <si>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</si>
  <si>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</si>
  <si>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</si>
  <si>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</si>
  <si>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</si>
  <si>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</si>
  <si>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</si>
  <si>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</si>
  <si>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</si>
  <si>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</si>
  <si>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</si>
  <si>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</si>
  <si>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</si>
  <si>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</si>
  <si>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</si>
  <si>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</si>
  <si>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</si>
  <si>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</si>
  <si>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</si>
  <si>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</si>
  <si>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</si>
  <si>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</si>
  <si>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</si>
  <si>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</si>
  <si>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</si>
  <si>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</si>
  <si>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</si>
  <si>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</si>
  <si>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</si>
  <si>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</si>
  <si>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</si>
  <si>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</si>
  <si>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</si>
  <si>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</si>
  <si>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</si>
  <si>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</si>
  <si>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</si>
  <si>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</si>
  <si>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</si>
  <si>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</si>
  <si>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</si>
  <si>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</si>
  <si>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</si>
  <si>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</si>
  <si>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</si>
  <si>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</si>
  <si>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</si>
  <si>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</si>
  <si>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</si>
  <si>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</si>
  <si>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</si>
  <si>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</si>
  <si>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</si>
  <si>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</si>
  <si>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</si>
  <si>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</si>
  <si>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</si>
  <si>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</si>
  <si>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</si>
  <si>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</si>
  <si>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</si>
  <si>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</si>
  <si>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</si>
  <si>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</si>
  <si>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</si>
  <si>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</si>
  <si>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</si>
  <si>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</si>
  <si>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</si>
  <si>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</si>
  <si>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</si>
  <si>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</si>
  <si>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</si>
  <si>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</si>
  <si>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</si>
  <si>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</si>
  <si>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</si>
  <si>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</si>
  <si>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</si>
  <si>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</si>
  <si>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</si>
  <si>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</si>
  <si>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</si>
  <si>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</si>
  <si>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</si>
  <si>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</si>
  <si>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</si>
  <si>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</si>
  <si>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</si>
  <si>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</si>
  <si>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</si>
  <si>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</si>
  <si>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</si>
  <si>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</si>
  <si>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</si>
  <si>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</si>
  <si>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</si>
  <si>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</si>
  <si>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</si>
  <si>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</si>
  <si>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</si>
  <si>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</si>
  <si>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</si>
  <si>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</si>
  <si>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</si>
  <si>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</si>
  <si>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</si>
  <si>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</si>
  <si>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</si>
  <si>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</si>
  <si>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</si>
  <si>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</si>
  <si>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</si>
  <si>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</si>
  <si>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</si>
  <si>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</si>
  <si>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</si>
  <si>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</si>
  <si>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</si>
  <si>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</si>
  <si>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</si>
  <si>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</si>
  <si>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</si>
  <si>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</si>
  <si>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</si>
  <si>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</si>
  <si>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</si>
  <si>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</si>
  <si>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</si>
  <si>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</si>
  <si>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</si>
  <si>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</si>
  <si>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</si>
  <si>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</si>
  <si>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</si>
  <si>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</si>
  <si>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</si>
  <si>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</si>
  <si>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</si>
  <si>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</si>
  <si>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</si>
  <si>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</si>
  <si>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</si>
  <si>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</si>
  <si>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</si>
  <si>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</si>
  <si>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</si>
  <si>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</si>
  <si>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</si>
  <si>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</si>
  <si>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</si>
  <si>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</si>
  <si>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</si>
  <si>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</si>
  <si>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</si>
  <si>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</si>
  <si>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</si>
  <si>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</si>
  <si>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</si>
  <si>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</si>
  <si>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</si>
  <si>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</si>
  <si>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</si>
  <si>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</si>
  <si>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</si>
  <si>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</si>
  <si>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</si>
  <si>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</si>
  <si>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</si>
  <si>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</si>
  <si>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</si>
  <si>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</si>
  <si>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</si>
  <si>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</si>
  <si>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</si>
  <si>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</si>
  <si>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</si>
  <si>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</si>
  <si>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</si>
  <si>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</si>
  <si>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</si>
  <si>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</si>
  <si>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</si>
  <si>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</si>
  <si>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</si>
  <si>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</si>
  <si>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</si>
  <si>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</si>
  <si>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</si>
  <si>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</si>
  <si>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</si>
  <si>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</si>
  <si>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</si>
  <si>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</si>
  <si>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</si>
  <si>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</si>
  <si>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</si>
  <si>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</si>
  <si>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</si>
  <si>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</si>
  <si>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</si>
  <si>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</si>
  <si>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</si>
  <si>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</si>
  <si>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</si>
  <si>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</si>
  <si>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</si>
  <si>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</si>
  <si>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</si>
  <si>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</si>
  <si>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</si>
  <si>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</si>
  <si>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</si>
  <si>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</si>
  <si>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</si>
  <si>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</si>
  <si>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</si>
  <si>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</si>
  <si>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</si>
  <si>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</si>
  <si>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</si>
  <si>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</si>
  <si>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</si>
  <si>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</si>
  <si>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</si>
  <si>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</si>
  <si>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</si>
  <si>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</si>
  <si>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</si>
  <si>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</si>
  <si>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</si>
  <si>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</si>
  <si>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</si>
  <si>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</si>
  <si>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</si>
  <si>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</si>
  <si>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</si>
  <si>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</si>
  <si>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</si>
  <si>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</si>
  <si>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</si>
  <si>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</si>
  <si>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</si>
  <si>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</si>
  <si>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</si>
  <si>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</si>
  <si>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</si>
  <si>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</si>
  <si>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</si>
  <si>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</si>
  <si>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</si>
  <si>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</si>
  <si>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</si>
  <si>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</si>
  <si>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</si>
  <si>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</si>
  <si>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</si>
  <si>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</si>
  <si>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</si>
  <si>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</si>
  <si>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</si>
  <si>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</si>
  <si>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</si>
  <si>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</si>
  <si>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</si>
  <si>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</si>
  <si>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</si>
  <si>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</si>
  <si>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</si>
  <si>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</si>
  <si>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</si>
  <si>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</si>
  <si>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</si>
  <si>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</si>
  <si>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</si>
  <si>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</si>
  <si>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</si>
  <si>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</si>
  <si>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</si>
  <si>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</si>
  <si>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</si>
  <si>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</si>
  <si>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</si>
  <si>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</si>
  <si>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</si>
  <si>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</si>
  <si>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</si>
  <si>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</si>
  <si>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</si>
  <si>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</si>
  <si>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</si>
  <si>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</si>
  <si>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</si>
  <si>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</si>
  <si>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</si>
  <si>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</si>
  <si>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</si>
  <si>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</si>
  <si>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</si>
  <si>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</si>
  <si>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</si>
  <si>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</si>
  <si>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</si>
  <si>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</si>
  <si>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</si>
  <si>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</si>
  <si>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</si>
  <si>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</si>
  <si>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</si>
  <si>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</si>
  <si>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</si>
  <si>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</si>
  <si>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</si>
  <si>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</si>
  <si>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</si>
  <si>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</si>
  <si>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</si>
  <si>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</si>
  <si>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</si>
  <si>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</si>
  <si>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</si>
  <si>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</si>
  <si>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</si>
  <si>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</si>
  <si>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</si>
  <si>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</si>
  <si>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</si>
  <si>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</si>
  <si>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</si>
  <si>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</si>
  <si>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</si>
  <si>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</si>
  <si>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</si>
  <si>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</si>
  <si>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</si>
  <si>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</si>
  <si>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</si>
  <si>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</si>
  <si>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</si>
  <si>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</si>
  <si>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</si>
  <si>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</si>
  <si>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</si>
  <si>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</si>
  <si>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</si>
  <si>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</si>
  <si>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</si>
  <si>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</si>
  <si>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</si>
  <si>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</si>
  <si>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</si>
  <si>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</si>
  <si>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</si>
  <si>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</si>
  <si>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</si>
  <si>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</si>
  <si>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</si>
  <si>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</si>
  <si>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</si>
  <si>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</si>
  <si>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</si>
  <si>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</si>
  <si>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</si>
  <si>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</si>
  <si>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</si>
  <si>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</si>
  <si>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</si>
  <si>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</si>
  <si>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</si>
  <si>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</si>
  <si>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</si>
  <si>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</si>
  <si>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</si>
  <si>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</si>
  <si>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</si>
  <si>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</si>
  <si>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</si>
  <si>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</si>
  <si>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</si>
  <si>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</si>
  <si>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</si>
  <si>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</si>
  <si>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</si>
  <si>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</si>
  <si>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</si>
  <si>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</si>
  <si>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</si>
  <si>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</si>
  <si>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</si>
  <si>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</si>
  <si>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</si>
  <si>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</si>
  <si>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</si>
  <si>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</si>
  <si>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</si>
  <si>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</si>
  <si>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</si>
  <si>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</si>
  <si>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</si>
  <si>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</si>
  <si>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</si>
  <si>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</si>
  <si>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</si>
  <si>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</si>
  <si>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</si>
  <si>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</si>
  <si>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</si>
  <si>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</si>
  <si>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</si>
  <si>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</si>
  <si>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</si>
  <si>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</si>
  <si>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</si>
  <si>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</si>
  <si>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</si>
  <si>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</si>
  <si>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</si>
  <si>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</si>
  <si>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</si>
  <si>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</si>
  <si>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</si>
  <si>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</si>
  <si>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</si>
  <si>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</si>
  <si>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</si>
  <si>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</si>
  <si>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</si>
  <si>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</si>
  <si>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</si>
  <si>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</si>
  <si>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</si>
  <si>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</si>
  <si>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</si>
  <si>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</si>
  <si>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</si>
  <si>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</si>
  <si>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</si>
  <si>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</si>
  <si>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</si>
  <si>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</si>
  <si>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</si>
  <si>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</si>
  <si>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</si>
  <si>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</si>
  <si>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</si>
  <si>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</si>
  <si>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</si>
  <si>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</si>
  <si>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</si>
  <si>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</si>
  <si>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</si>
  <si>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</si>
  <si>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</si>
  <si>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</si>
  <si>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</si>
  <si>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</si>
  <si>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</si>
  <si>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</si>
  <si>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</si>
  <si>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</si>
  <si>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</si>
  <si>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</si>
  <si>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</si>
  <si>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</si>
  <si>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</si>
  <si>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</si>
  <si>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</si>
  <si>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</si>
  <si>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</si>
  <si>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</si>
  <si>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</si>
  <si>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</si>
  <si>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</si>
  <si>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</si>
  <si>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</si>
  <si>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</si>
  <si>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</si>
  <si>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</si>
  <si>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</si>
  <si>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</si>
  <si>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</si>
  <si>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</si>
  <si>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</si>
  <si>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</si>
  <si>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</si>
  <si>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</si>
  <si>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</si>
  <si>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</si>
  <si>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</si>
  <si>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</si>
  <si>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</si>
  <si>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</si>
  <si>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</si>
  <si>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</si>
  <si>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</si>
  <si>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</si>
  <si>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</si>
  <si>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</si>
  <si>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</si>
  <si>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</si>
  <si>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</si>
  <si>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</si>
  <si>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</si>
  <si>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</si>
  <si>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</si>
  <si>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</si>
  <si>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</si>
  <si>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</si>
  <si>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</si>
  <si>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</si>
  <si>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</si>
  <si>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</si>
  <si>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</si>
  <si>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</si>
  <si>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</si>
  <si>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</si>
  <si>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</si>
  <si>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</si>
  <si>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</si>
  <si>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</si>
  <si>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</si>
  <si>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</si>
  <si>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</si>
  <si>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</si>
  <si>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</si>
  <si>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</si>
  <si>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</si>
  <si>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</si>
  <si>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</si>
  <si>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</si>
  <si>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</si>
  <si>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</si>
  <si>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</si>
  <si>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</si>
  <si>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</si>
  <si>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</si>
  <si>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</si>
  <si>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</si>
  <si>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</si>
  <si>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</si>
  <si>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</si>
  <si>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</si>
  <si>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</si>
  <si>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</si>
  <si>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</si>
  <si>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</si>
  <si>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</si>
  <si>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</si>
  <si>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</si>
  <si>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</si>
  <si>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</si>
  <si>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</si>
  <si>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</si>
  <si>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</si>
  <si>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</si>
  <si>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</si>
  <si>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</si>
  <si>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</si>
  <si>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</si>
  <si>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</si>
  <si>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</si>
  <si>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</si>
  <si>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</si>
  <si>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</si>
  <si>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</si>
  <si>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</si>
  <si>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</si>
  <si>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</si>
  <si>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</si>
  <si>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</si>
  <si>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</si>
  <si>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</si>
  <si>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</si>
  <si>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</si>
  <si>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</si>
  <si>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</si>
  <si>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</si>
  <si>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</si>
  <si>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</si>
  <si>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</si>
  <si>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</si>
  <si>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</si>
  <si>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</si>
  <si>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</si>
  <si>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</si>
  <si>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</si>
  <si>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</si>
  <si>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</si>
  <si>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</si>
  <si>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</si>
  <si>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</si>
  <si>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</si>
  <si>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</si>
  <si>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</si>
  <si>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</si>
  <si>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</si>
  <si>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</si>
  <si>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</si>
  <si>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</si>
  <si>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</si>
  <si>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</si>
  <si>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</si>
  <si>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</si>
  <si>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</si>
  <si>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</si>
  <si>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</si>
  <si>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</si>
  <si>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</si>
  <si>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</si>
  <si>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</si>
  <si>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</si>
  <si>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</si>
  <si>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</si>
  <si>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</si>
  <si>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</si>
  <si>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</si>
  <si>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</si>
  <si>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</si>
  <si>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</si>
  <si>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</si>
  <si>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</si>
  <si>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</si>
  <si>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</si>
  <si>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</si>
  <si>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</si>
  <si>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</si>
  <si>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</si>
  <si>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</si>
  <si>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</si>
  <si>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</si>
  <si>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</si>
  <si>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</si>
  <si>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</si>
  <si>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</si>
  <si>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</si>
  <si>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</si>
  <si>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</si>
  <si>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</si>
  <si>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</si>
  <si>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</si>
  <si>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</si>
  <si>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</si>
  <si>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</si>
  <si>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</si>
  <si>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</si>
  <si>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</si>
  <si>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</si>
  <si>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</si>
  <si>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</si>
  <si>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</si>
  <si>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</si>
  <si>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</si>
  <si>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</si>
  <si>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</si>
  <si>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</si>
  <si>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</si>
  <si>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</si>
  <si>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</si>
  <si>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</si>
  <si>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</si>
  <si>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</si>
  <si>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</si>
  <si>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</si>
  <si>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</si>
  <si>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</si>
  <si>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</si>
  <si>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</si>
  <si>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</si>
  <si>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</si>
  <si>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</si>
  <si>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</si>
  <si>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</si>
  <si>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</si>
  <si>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</si>
  <si>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</si>
  <si>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</si>
  <si>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</si>
  <si>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</si>
  <si>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</si>
  <si>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</si>
  <si>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</si>
  <si>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</si>
  <si>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</si>
  <si>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</si>
  <si>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</si>
  <si>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</si>
  <si>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</si>
  <si>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</si>
  <si>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</si>
  <si>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</si>
  <si>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</si>
  <si>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</si>
  <si>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</si>
  <si>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</si>
  <si>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</si>
  <si>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</si>
  <si>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</si>
  <si>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</si>
  <si>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</si>
  <si>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</si>
  <si>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</si>
  <si>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</si>
  <si>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</si>
  <si>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</si>
  <si>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</si>
  <si>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</si>
  <si>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</si>
  <si>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</si>
  <si>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</si>
  <si>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</si>
  <si>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</si>
  <si>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</si>
  <si>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</si>
  <si>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</si>
  <si>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</si>
  <si>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</si>
  <si>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</si>
  <si>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</si>
  <si>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</si>
  <si>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</si>
  <si>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</si>
  <si>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</si>
  <si>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</si>
  <si>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</si>
  <si>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</si>
  <si>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</si>
  <si>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</si>
  <si>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</si>
  <si>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</si>
  <si>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</si>
  <si>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</si>
  <si>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</si>
  <si>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</si>
  <si>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</si>
  <si>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</si>
  <si>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</si>
  <si>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</si>
  <si>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</si>
  <si>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</si>
  <si>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</si>
  <si>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</si>
  <si>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</si>
  <si>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</si>
  <si>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</si>
  <si>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</si>
  <si>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</si>
  <si>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</si>
  <si>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</si>
  <si>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</si>
  <si>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</si>
  <si>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</si>
  <si>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</si>
  <si>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</si>
  <si>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</si>
  <si>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</si>
  <si>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</si>
  <si>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</si>
  <si>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</si>
  <si>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</si>
  <si>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</si>
  <si>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</si>
  <si>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</si>
  <si>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</si>
  <si>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</si>
  <si>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</si>
  <si>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</si>
  <si>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</si>
  <si>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</si>
  <si>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</si>
  <si>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</si>
  <si>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</si>
  <si>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</si>
  <si>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</si>
  <si>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</si>
  <si>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</si>
  <si>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</si>
  <si>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</si>
  <si>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</si>
  <si>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</si>
  <si>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</si>
  <si>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</si>
  <si>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</si>
  <si>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</si>
  <si>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</si>
  <si>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</si>
  <si>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</si>
  <si>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</si>
  <si>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</si>
  <si>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</si>
  <si>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</si>
  <si>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</si>
  <si>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</si>
  <si>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</si>
  <si>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</si>
  <si>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</si>
  <si>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</si>
  <si>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</si>
  <si>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</si>
  <si>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</si>
  <si>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</si>
  <si>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</si>
  <si>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</si>
  <si>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</si>
  <si>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</si>
  <si>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</si>
  <si>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</si>
  <si>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</si>
  <si>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</si>
  <si>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</si>
  <si>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</si>
  <si>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</si>
  <si>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</si>
  <si>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</si>
  <si>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</si>
  <si>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</si>
  <si>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</si>
  <si>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</si>
  <si>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</si>
  <si>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</si>
  <si>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</si>
  <si>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</si>
  <si>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</si>
  <si>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</si>
  <si>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</si>
  <si>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</si>
  <si>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</si>
  <si>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</si>
  <si>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</si>
  <si>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</si>
  <si>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</si>
  <si>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</si>
  <si>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</si>
  <si>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</si>
  <si>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</si>
  <si>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</si>
  <si>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</si>
  <si>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</si>
  <si>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</si>
  <si>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</si>
  <si>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</si>
  <si>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</si>
  <si>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</si>
  <si>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</si>
  <si>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</si>
  <si>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</si>
  <si>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</si>
  <si>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</si>
  <si>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</si>
  <si>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</si>
  <si>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</si>
  <si>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</si>
  <si>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</si>
  <si>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</si>
  <si>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</si>
  <si>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</si>
  <si>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</si>
  <si>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</si>
  <si>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</si>
  <si>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</si>
  <si>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</si>
  <si>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</si>
  <si>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</si>
  <si>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</si>
  <si>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</si>
  <si>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</si>
  <si>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</si>
  <si>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</si>
  <si>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</si>
  <si>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</si>
  <si>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</si>
  <si>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</si>
  <si>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</si>
  <si>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</si>
  <si>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</si>
  <si>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</si>
  <si>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</si>
  <si>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</si>
  <si>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</si>
  <si>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</si>
  <si>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</si>
  <si>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</si>
  <si>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</si>
  <si>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</si>
  <si>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</si>
  <si>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</si>
  <si>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</si>
  <si>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</si>
  <si>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</si>
  <si>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</si>
  <si>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</si>
  <si>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</si>
  <si>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</si>
  <si>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</si>
  <si>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</si>
  <si>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</si>
  <si>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</si>
  <si>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</si>
  <si>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</si>
  <si>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</si>
  <si>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</si>
  <si>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</si>
  <si>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</si>
  <si>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</si>
  <si>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</si>
  <si>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</si>
  <si>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</si>
  <si>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</si>
  <si>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</si>
  <si>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</si>
  <si>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</si>
  <si>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</si>
  <si>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</si>
  <si>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</si>
  <si>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</si>
  <si>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</si>
  <si>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</si>
  <si>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</si>
  <si>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</si>
  <si>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</si>
  <si>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</si>
  <si>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</si>
  <si>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</si>
  <si>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</si>
  <si>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</si>
  <si>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</si>
  <si>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</si>
  <si>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</si>
  <si>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</si>
  <si>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</si>
  <si>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</si>
  <si>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</si>
  <si>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</si>
  <si>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</si>
  <si>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</si>
  <si>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</si>
  <si>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</si>
  <si>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</si>
  <si>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</si>
  <si>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</si>
  <si>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</si>
  <si>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</si>
  <si>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</si>
  <si>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</si>
  <si>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</si>
  <si>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</si>
  <si>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</si>
  <si>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</si>
  <si>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</si>
  <si>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</si>
  <si>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</si>
  <si>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</si>
  <si>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</si>
  <si>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</si>
  <si>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</si>
  <si>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</si>
  <si>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</si>
  <si>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</si>
  <si>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</si>
  <si>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</si>
  <si>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</si>
  <si>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</si>
  <si>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</si>
  <si>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</si>
  <si>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</si>
  <si>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</si>
  <si>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</si>
  <si>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</si>
  <si>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</si>
  <si>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</si>
  <si>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</si>
  <si>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</si>
  <si>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</si>
  <si>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</si>
  <si>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</si>
  <si>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</si>
  <si>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</si>
  <si>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</si>
  <si>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</si>
  <si>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</si>
  <si>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</si>
  <si>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</si>
  <si>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</si>
  <si>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</si>
  <si>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</si>
  <si>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</si>
  <si>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</si>
  <si>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</si>
  <si>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</si>
  <si>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</si>
  <si>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</si>
  <si>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</si>
  <si>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</si>
  <si>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</si>
  <si>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</si>
  <si>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</si>
  <si>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</si>
  <si>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</si>
  <si>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</si>
  <si>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</si>
  <si>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</si>
  <si>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</si>
  <si>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</si>
  <si>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</si>
  <si>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</si>
  <si>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</si>
  <si>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</si>
  <si>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</si>
  <si>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</si>
  <si>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</si>
  <si>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</si>
  <si>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</si>
  <si>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</si>
  <si>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</si>
  <si>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</si>
  <si>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</si>
  <si>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</si>
  <si>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</si>
  <si>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</si>
  <si>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</si>
  <si>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</si>
  <si>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</si>
  <si>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</si>
  <si>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</si>
  <si>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</si>
  <si>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</si>
  <si>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</si>
  <si>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</si>
  <si>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</si>
  <si>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</si>
  <si>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</si>
  <si>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</si>
  <si>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</si>
  <si>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</si>
  <si>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</si>
  <si>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</si>
  <si>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</si>
  <si>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</si>
  <si>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</si>
  <si>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</si>
  <si>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</si>
  <si>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</si>
  <si>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</si>
  <si>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</si>
  <si>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</si>
  <si>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</si>
  <si>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</si>
  <si>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</si>
  <si>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</si>
  <si>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</si>
  <si>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</si>
  <si>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</si>
  <si>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</si>
  <si>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</si>
  <si>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</si>
  <si>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</si>
  <si>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</si>
  <si>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</si>
  <si>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</si>
  <si>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</si>
  <si>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</si>
  <si>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</si>
  <si>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</si>
  <si>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</si>
  <si>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</si>
  <si>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</si>
  <si>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</si>
  <si>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</si>
  <si>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</si>
  <si>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</si>
  <si>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</si>
  <si>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</si>
  <si>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</si>
  <si>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</si>
  <si>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</si>
  <si>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</si>
  <si>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</si>
  <si>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</si>
  <si>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</si>
  <si>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</si>
  <si>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</si>
  <si>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</si>
  <si>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</si>
  <si>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</si>
  <si>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</si>
  <si>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</si>
  <si>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</si>
  <si>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</si>
  <si>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</si>
  <si>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</si>
  <si>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</si>
  <si>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</si>
  <si>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</si>
  <si>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</si>
  <si>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</si>
  <si>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</si>
  <si>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</si>
  <si>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</si>
  <si>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</si>
  <si>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</si>
  <si>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</si>
  <si>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</si>
  <si>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</si>
  <si>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</si>
  <si>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</si>
  <si>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</si>
  <si>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</si>
  <si>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</si>
  <si>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</si>
  <si>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</si>
  <si>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</si>
  <si>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</si>
  <si>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</si>
  <si>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</si>
  <si>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</si>
  <si>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</si>
  <si>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</si>
  <si>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</si>
  <si>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</si>
  <si>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</si>
  <si>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</si>
  <si>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</si>
  <si>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</si>
  <si>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</si>
  <si>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</si>
  <si>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</si>
  <si>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</si>
  <si>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</si>
  <si>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</si>
  <si>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</si>
  <si>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</si>
  <si>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</si>
  <si>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</si>
  <si>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</si>
  <si>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</si>
  <si>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</si>
  <si>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</si>
  <si>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</si>
  <si>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</si>
  <si>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</si>
  <si>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</si>
  <si>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</si>
  <si>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</si>
  <si>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</si>
  <si>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</si>
  <si>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</si>
  <si>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</si>
  <si>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</si>
  <si>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</si>
  <si>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</si>
  <si>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</si>
  <si>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</si>
  <si>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</si>
  <si>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</si>
  <si>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</si>
  <si>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</si>
  <si>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</si>
  <si>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</si>
  <si>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</si>
  <si>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</si>
  <si>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</si>
  <si>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</si>
  <si>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</si>
  <si>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</si>
  <si>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</si>
  <si>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</si>
  <si>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</si>
  <si>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</si>
  <si>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</si>
  <si>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</si>
  <si>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</si>
  <si>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</si>
  <si>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</si>
  <si>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</si>
  <si>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</si>
  <si>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</si>
  <si>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</si>
  <si>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</si>
  <si>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</si>
  <si>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</si>
  <si>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</si>
  <si>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</si>
  <si>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</si>
  <si>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</si>
  <si>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</si>
  <si>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</si>
  <si>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</si>
  <si>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</si>
  <si>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</si>
  <si>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</si>
  <si>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</si>
  <si>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</si>
  <si>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</si>
  <si>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</si>
  <si>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</si>
  <si>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</si>
  <si>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</si>
  <si>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</si>
  <si>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</si>
  <si>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</si>
  <si>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</si>
  <si>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</si>
  <si>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</si>
  <si>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</si>
  <si>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</si>
  <si>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</si>
  <si>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</si>
  <si>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</si>
  <si>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</si>
  <si>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</si>
  <si>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</si>
  <si>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</si>
  <si>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</si>
  <si>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</si>
  <si>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</si>
  <si>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</si>
  <si>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</si>
  <si>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</si>
  <si>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</si>
  <si>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</si>
  <si>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</si>
  <si>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</si>
  <si>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</si>
  <si>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</si>
  <si>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</si>
  <si>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</si>
  <si>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</si>
  <si>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</si>
  <si>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</si>
  <si>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</si>
  <si>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</si>
  <si>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</si>
  <si>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</si>
  <si>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</si>
  <si>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</si>
  <si>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</si>
  <si>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</si>
  <si>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</si>
  <si>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</si>
  <si>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</si>
  <si>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</si>
  <si>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</si>
  <si>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</si>
  <si>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</si>
  <si>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</si>
  <si>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</si>
  <si>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</si>
  <si>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</si>
  <si>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</si>
  <si>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</si>
  <si>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</si>
  <si>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</si>
  <si>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</si>
  <si>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</si>
  <si>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</si>
  <si>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</si>
  <si>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</si>
  <si>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</si>
  <si>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</si>
  <si>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</si>
  <si>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</si>
  <si>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</si>
  <si>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</si>
  <si>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</si>
  <si>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</si>
  <si>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</si>
  <si>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</si>
  <si>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</si>
  <si>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</si>
  <si>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</si>
  <si>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</si>
  <si>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</si>
  <si>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</si>
  <si>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</si>
  <si>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</si>
  <si>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</si>
  <si>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</si>
  <si>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</si>
  <si>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</si>
  <si>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</si>
  <si>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</si>
  <si>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</si>
  <si>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</si>
  <si>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</si>
  <si>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</si>
  <si>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</si>
  <si>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</si>
  <si>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</si>
  <si>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</si>
  <si>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</si>
  <si>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</si>
  <si>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</si>
  <si>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</si>
  <si>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</si>
  <si>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</si>
  <si>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</si>
  <si>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</si>
  <si>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</si>
  <si>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</si>
  <si>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</si>
  <si>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</si>
  <si>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</si>
  <si>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</si>
  <si>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</si>
  <si>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</si>
  <si>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</si>
  <si>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</si>
  <si>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</si>
  <si>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</si>
  <si>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</si>
  <si>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</si>
  <si>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</si>
  <si>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</si>
  <si>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</si>
  <si>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</si>
  <si>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</si>
  <si>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</si>
  <si>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</si>
  <si>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</si>
  <si>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</si>
  <si>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</si>
  <si>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</si>
  <si>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</si>
  <si>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</si>
  <si>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</si>
  <si>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</si>
  <si>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</si>
  <si>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</si>
  <si>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</si>
  <si>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</si>
  <si>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</si>
  <si>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</si>
  <si>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</si>
  <si>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</si>
  <si>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</si>
  <si>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</si>
  <si>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</si>
  <si>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</si>
  <si>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</si>
  <si>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</si>
  <si>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</si>
  <si>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</si>
  <si>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</si>
  <si>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</si>
  <si>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</si>
  <si>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</si>
  <si>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</si>
  <si>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</si>
  <si>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</si>
  <si>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</si>
  <si>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</si>
  <si>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</si>
  <si>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</si>
  <si>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</si>
  <si>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</si>
  <si>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</si>
  <si>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</si>
  <si>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</si>
  <si>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</si>
  <si>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</si>
  <si>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</si>
  <si>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</si>
  <si>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</si>
  <si>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</si>
  <si>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</si>
  <si>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</si>
  <si>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</si>
  <si>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</si>
  <si>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</si>
  <si>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</si>
  <si>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</si>
  <si>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</si>
  <si>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</si>
  <si>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</si>
  <si>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</si>
  <si>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</si>
  <si>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</si>
  <si>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</si>
  <si>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</si>
  <si>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</si>
  <si>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</si>
  <si>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</si>
  <si>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</si>
  <si>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</si>
  <si>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</si>
  <si>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</si>
  <si>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</si>
  <si>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</si>
  <si>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</si>
  <si>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</si>
  <si>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</si>
  <si>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</si>
  <si>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</si>
  <si>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</si>
  <si>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</si>
  <si>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</si>
  <si>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</si>
  <si>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</si>
  <si>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</si>
  <si>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</si>
  <si>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</si>
  <si>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</si>
  <si>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</si>
  <si>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</si>
  <si>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</si>
  <si>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</si>
  <si>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</si>
  <si>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</si>
  <si>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</si>
  <si>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</si>
  <si>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</si>
  <si>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</si>
  <si>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</si>
  <si>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</si>
  <si>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</si>
  <si>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</si>
  <si>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</si>
  <si>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</si>
  <si>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</si>
  <si>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</si>
  <si>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</si>
  <si>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</si>
  <si>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</si>
  <si>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</si>
  <si>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</si>
  <si>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</si>
  <si>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</si>
  <si>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</si>
  <si>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</si>
  <si>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</si>
  <si>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</si>
  <si>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</si>
  <si>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</si>
  <si>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</si>
  <si>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</si>
  <si>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</si>
  <si>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</si>
  <si>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</si>
  <si>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</si>
  <si>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</si>
  <si>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</si>
  <si>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</si>
  <si>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</si>
  <si>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</si>
  <si>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</si>
  <si>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</si>
  <si>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</si>
  <si>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</si>
  <si>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</si>
  <si>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</si>
  <si>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</si>
  <si>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</si>
  <si>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</si>
  <si>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</si>
  <si>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</si>
  <si>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</si>
  <si>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</si>
  <si>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</si>
  <si>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</si>
  <si>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</si>
  <si>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</si>
  <si>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</si>
  <si>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</si>
  <si>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</si>
  <si>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</si>
  <si>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</si>
  <si>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</si>
  <si>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</si>
  <si>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</si>
  <si>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</si>
  <si>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</si>
  <si>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</si>
  <si>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</si>
  <si>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</si>
  <si>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</si>
  <si>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</si>
  <si>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</si>
  <si>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</si>
  <si>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</si>
  <si>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</si>
  <si>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</si>
  <si>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</si>
  <si>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</si>
  <si>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</si>
  <si>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</si>
  <si>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</si>
  <si>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</si>
  <si>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</si>
  <si>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</si>
  <si>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</si>
  <si>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</si>
  <si>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</si>
  <si>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</si>
  <si>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</si>
  <si>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</si>
  <si>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</si>
  <si>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</si>
  <si>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</si>
  <si>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</si>
  <si>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</si>
  <si>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</si>
  <si>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</si>
  <si>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</si>
  <si>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</si>
  <si>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</si>
  <si>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</si>
  <si>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</si>
  <si>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</si>
  <si>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</si>
  <si>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</si>
  <si>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</si>
  <si>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</si>
  <si>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</si>
  <si>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</si>
  <si>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</si>
  <si>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</si>
  <si>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</si>
  <si>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</si>
  <si>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</si>
  <si>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</si>
  <si>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</si>
  <si>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</si>
  <si>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</si>
  <si>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</si>
  <si>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</si>
  <si>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</si>
  <si>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</si>
  <si>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</si>
  <si>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</si>
  <si>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</si>
  <si>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</si>
  <si>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</si>
  <si>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</si>
  <si>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</si>
  <si>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</si>
  <si>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</si>
  <si>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</si>
  <si>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</si>
  <si>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</si>
  <si>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</si>
  <si>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</si>
  <si>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</si>
  <si>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</si>
  <si>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</si>
  <si>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</si>
  <si>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</si>
  <si>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</si>
  <si>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</si>
  <si>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</si>
  <si>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</si>
  <si>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</si>
  <si>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</si>
  <si>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</si>
  <si>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</si>
  <si>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</si>
  <si>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</si>
  <si>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</si>
  <si>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</si>
  <si>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</si>
  <si>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</si>
  <si>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</si>
  <si>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</si>
  <si>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</si>
  <si>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</si>
  <si>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</si>
  <si>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</si>
  <si>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</si>
  <si>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</si>
  <si>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</si>
  <si>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</si>
  <si>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</si>
  <si>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</si>
  <si>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</si>
  <si>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</si>
  <si>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</si>
  <si>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</si>
  <si>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</si>
  <si>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</si>
  <si>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</si>
  <si>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</si>
  <si>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</si>
  <si>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</si>
  <si>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</si>
  <si>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</si>
  <si>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</si>
  <si>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</si>
  <si>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</si>
  <si>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</si>
  <si>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</si>
  <si>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</si>
  <si>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</si>
  <si>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</si>
  <si>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</si>
  <si>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</si>
  <si>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</si>
  <si>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</si>
  <si>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</si>
  <si>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</si>
  <si>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</si>
  <si>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</si>
  <si>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</si>
  <si>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</si>
  <si>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</si>
  <si>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</si>
  <si>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</si>
  <si>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</si>
  <si>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</si>
  <si>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</si>
  <si>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</si>
  <si>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</si>
  <si>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</si>
  <si>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</si>
  <si>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</si>
  <si>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</si>
  <si>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</si>
  <si>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</si>
  <si>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</si>
  <si>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</si>
  <si>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</si>
  <si>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</si>
  <si>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</si>
  <si>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</si>
  <si>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</si>
  <si>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</si>
  <si>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</si>
  <si>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</si>
  <si>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</si>
  <si>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</si>
  <si>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</si>
  <si>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</si>
  <si>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</si>
  <si>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</si>
  <si>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</si>
  <si>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</si>
  <si>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</si>
  <si>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</si>
  <si>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</si>
  <si>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</si>
  <si>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</si>
  <si>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</si>
  <si>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</si>
  <si>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</si>
  <si>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</si>
  <si>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</si>
  <si>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</si>
  <si>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</si>
  <si>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</si>
  <si>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</si>
  <si>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</si>
  <si>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</si>
  <si>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</si>
  <si>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</si>
  <si>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</si>
  <si>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</si>
  <si>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</si>
  <si>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</si>
  <si>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</si>
  <si>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</si>
  <si>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</si>
  <si>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</si>
  <si>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</si>
  <si>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</si>
  <si>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</si>
  <si>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</si>
  <si>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</si>
  <si>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</si>
  <si>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</si>
  <si>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</si>
  <si>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</si>
  <si>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</si>
  <si>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</si>
  <si>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</si>
  <si>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</si>
  <si>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</si>
  <si>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</si>
  <si>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</si>
  <si>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</si>
  <si>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</si>
  <si>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</si>
  <si>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</si>
  <si>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</si>
  <si>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</si>
  <si>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</si>
  <si>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</si>
  <si>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</si>
  <si>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</si>
  <si>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</si>
  <si>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</si>
  <si>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</si>
  <si>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</si>
  <si>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</si>
  <si>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</si>
  <si>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</si>
  <si>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</si>
  <si>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</si>
  <si>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</si>
  <si>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</si>
  <si>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</si>
  <si>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</si>
  <si>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</si>
  <si>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</si>
  <si>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</si>
  <si>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</si>
  <si>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</si>
  <si>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</si>
  <si>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</si>
  <si>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</si>
  <si>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</si>
  <si>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</si>
  <si>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</si>
  <si>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</si>
  <si>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</si>
  <si>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</si>
  <si>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</si>
  <si>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</si>
  <si>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</si>
  <si>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</si>
  <si>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</si>
  <si>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</si>
  <si>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</si>
  <si>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</si>
  <si>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</si>
  <si>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</si>
  <si>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</si>
  <si>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</si>
  <si>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</si>
  <si>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</si>
  <si>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</si>
  <si>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</si>
  <si>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</si>
  <si>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</si>
  <si>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</si>
  <si>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</si>
  <si>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</si>
  <si>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</si>
  <si>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</si>
  <si>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</si>
  <si>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</si>
  <si>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</si>
  <si>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</si>
  <si>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</si>
  <si>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</si>
  <si>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</si>
  <si>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</si>
  <si>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</si>
  <si>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</si>
  <si>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</si>
  <si>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</si>
  <si>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</si>
  <si>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</si>
  <si>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</si>
  <si>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</si>
  <si>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</si>
  <si>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</si>
  <si>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</si>
  <si>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</si>
  <si>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</si>
  <si>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</si>
  <si>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</si>
  <si>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</si>
  <si>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</si>
  <si>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</si>
  <si>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</si>
  <si>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</si>
  <si>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</si>
  <si>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</si>
  <si>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</si>
  <si>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</si>
  <si>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</si>
  <si>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</si>
  <si>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</si>
  <si>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</si>
  <si>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</si>
  <si>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</si>
  <si>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</si>
  <si>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</si>
  <si>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</si>
  <si>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</si>
  <si>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</si>
  <si>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</si>
  <si>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</si>
  <si>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</si>
  <si>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</si>
  <si>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</si>
  <si>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</si>
  <si>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</si>
  <si>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</si>
  <si>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</si>
  <si>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</si>
  <si>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</si>
  <si>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</si>
  <si>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</si>
  <si>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</si>
  <si>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</si>
  <si>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</si>
  <si>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</si>
  <si>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</si>
  <si>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</si>
  <si>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</si>
  <si>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</si>
  <si>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</si>
  <si>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</si>
  <si>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</si>
  <si>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</si>
  <si>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</si>
  <si>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</si>
  <si>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</si>
  <si>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</si>
  <si>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</si>
  <si>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</si>
  <si>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</si>
  <si>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</si>
  <si>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</si>
  <si>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</si>
  <si>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</si>
  <si>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</si>
  <si>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</si>
  <si>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</si>
  <si>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</si>
  <si>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</si>
  <si>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</si>
  <si>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</si>
  <si>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</si>
  <si>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</si>
  <si>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</si>
  <si>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</si>
  <si>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</si>
  <si>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</si>
  <si>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</si>
  <si>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</si>
  <si>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</si>
  <si>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</si>
  <si>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</si>
  <si>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</si>
  <si>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</si>
  <si>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</si>
  <si>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</si>
  <si>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</si>
  <si>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</si>
  <si>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</si>
  <si>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</si>
  <si>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</si>
  <si>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</si>
  <si>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</si>
  <si>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</si>
  <si>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</si>
  <si>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</si>
  <si>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</si>
  <si>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</si>
  <si>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</si>
  <si>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</si>
  <si>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</si>
  <si>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</si>
  <si>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</si>
  <si>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</si>
  <si>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</si>
  <si>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</si>
  <si>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</si>
  <si>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</si>
  <si>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</si>
  <si>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</si>
  <si>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</si>
  <si>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</si>
  <si>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</si>
  <si>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</si>
  <si>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</si>
  <si>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</si>
  <si>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</si>
  <si>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</si>
  <si>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</si>
  <si>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</si>
  <si>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</si>
  <si>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</si>
  <si>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</si>
  <si>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</si>
  <si>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</si>
  <si>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</si>
  <si>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</si>
  <si>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</si>
  <si>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</si>
  <si>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</si>
  <si>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</si>
  <si>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</si>
  <si>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</si>
  <si>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</si>
  <si>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</si>
  <si>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</si>
  <si>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</si>
  <si>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</si>
  <si>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</si>
  <si>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</si>
  <si>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</si>
  <si>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</si>
  <si>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</si>
  <si>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</si>
  <si>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</si>
  <si>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</si>
  <si>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</si>
  <si>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</si>
  <si>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</si>
  <si>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</si>
  <si>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</si>
  <si>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</si>
  <si>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</si>
  <si>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</si>
  <si>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</si>
  <si>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</si>
  <si>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</si>
  <si>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</si>
  <si>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</si>
  <si>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</si>
  <si>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</si>
  <si>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</si>
  <si>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</si>
  <si>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</si>
  <si>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</si>
  <si>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</si>
  <si>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</si>
  <si>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</si>
  <si>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</si>
  <si>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</si>
  <si>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</si>
  <si>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</si>
  <si>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</si>
  <si>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</si>
  <si>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</si>
  <si>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</si>
  <si>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</si>
  <si>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</si>
  <si>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</si>
  <si>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</si>
  <si>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</si>
  <si>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</si>
  <si>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</si>
  <si>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</si>
  <si>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</si>
  <si>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</si>
  <si>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</si>
  <si>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</si>
  <si>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</si>
  <si>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</si>
  <si>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</si>
  <si>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</si>
  <si>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</si>
  <si>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</si>
  <si>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</si>
  <si>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</si>
  <si>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</si>
  <si>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</si>
  <si>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</si>
  <si>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</si>
  <si>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</si>
  <si>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</si>
  <si>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</si>
  <si>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</si>
  <si>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</si>
  <si>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</si>
  <si>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</si>
  <si>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</si>
  <si>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</si>
  <si>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</si>
  <si>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</si>
  <si>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</si>
  <si>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</si>
  <si>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</si>
  <si>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</si>
  <si>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</si>
  <si>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</si>
  <si>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</si>
  <si>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</si>
  <si>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</si>
  <si>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</si>
  <si>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</si>
  <si>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</si>
  <si>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</si>
  <si>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</si>
  <si>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</si>
  <si>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</si>
  <si>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</si>
  <si>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</si>
  <si>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</si>
  <si>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</si>
  <si>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</si>
  <si>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</si>
  <si>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</si>
  <si>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</si>
  <si>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</si>
  <si>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</si>
  <si>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</si>
  <si>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</si>
  <si>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</si>
  <si>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</si>
  <si>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</si>
  <si>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</si>
  <si>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</si>
  <si>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</si>
  <si>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</si>
  <si>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</si>
  <si>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</si>
  <si>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</si>
  <si>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</si>
  <si>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</si>
  <si>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</si>
  <si>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</si>
  <si>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</si>
  <si>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</si>
  <si>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</si>
  <si>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</si>
  <si>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</si>
  <si>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</si>
  <si>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</si>
  <si>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</si>
  <si>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</si>
  <si>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</si>
  <si>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</si>
  <si>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</si>
  <si>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</si>
  <si>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</si>
  <si>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</si>
  <si>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</si>
  <si>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</si>
  <si>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</si>
  <si>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</si>
  <si>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</si>
  <si>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</si>
  <si>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</si>
  <si>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</si>
  <si>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</si>
  <si>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</si>
  <si>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</si>
  <si>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</si>
  <si>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</si>
  <si>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</si>
  <si>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</si>
  <si>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</si>
  <si>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</si>
  <si>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</si>
  <si>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</si>
  <si>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</si>
  <si>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</si>
  <si>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</si>
  <si>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</si>
  <si>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</si>
  <si>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</si>
  <si>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</si>
  <si>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</si>
  <si>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</si>
  <si>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</si>
  <si>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</si>
  <si>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</si>
  <si>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</si>
  <si>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</si>
  <si>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</si>
  <si>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</si>
  <si>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</si>
  <si>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</si>
  <si>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</si>
  <si>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</si>
  <si>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</si>
  <si>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</si>
  <si>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</si>
  <si>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</si>
  <si>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</si>
  <si>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</si>
  <si>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</si>
  <si>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</si>
  <si>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</si>
  <si>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</si>
  <si>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</si>
  <si>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</si>
  <si>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</si>
  <si>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</si>
  <si>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</si>
  <si>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</si>
  <si>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</si>
  <si>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</si>
  <si>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</si>
  <si>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</si>
  <si>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</si>
  <si>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</si>
  <si>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</si>
  <si>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</si>
  <si>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</si>
  <si>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</si>
  <si>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</si>
  <si>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</si>
  <si>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</si>
  <si>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</si>
  <si>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</si>
  <si>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</si>
  <si>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</si>
  <si>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</si>
  <si>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</si>
  <si>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</si>
  <si>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</si>
  <si>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</si>
  <si>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</si>
  <si>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</si>
  <si>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</si>
  <si>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</si>
  <si>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</si>
  <si>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</si>
  <si>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</si>
  <si>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</si>
  <si>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</si>
  <si>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</si>
  <si>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</si>
  <si>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</si>
  <si>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</si>
  <si>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</si>
  <si>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</si>
  <si>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</si>
  <si>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</si>
  <si>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</si>
  <si>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</si>
  <si>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</si>
  <si>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</si>
  <si>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</si>
  <si>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</si>
  <si>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</si>
  <si>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</si>
  <si>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</si>
  <si>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</si>
  <si>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</si>
  <si>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</si>
  <si>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</si>
  <si>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</si>
  <si>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</si>
  <si>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</si>
  <si>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</si>
  <si>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</si>
  <si>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</si>
  <si>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</si>
  <si>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</si>
  <si>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</si>
  <si>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</si>
  <si>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</si>
  <si>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</si>
  <si>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</si>
  <si>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</si>
  <si>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</si>
  <si>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</si>
  <si>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</si>
  <si>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</si>
  <si>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</si>
  <si>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</si>
  <si>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</si>
  <si>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</si>
  <si>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</si>
  <si>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</si>
  <si>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</si>
  <si>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</si>
  <si>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</si>
  <si>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</si>
  <si>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</si>
  <si>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</si>
  <si>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</si>
  <si>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</si>
  <si>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</si>
  <si>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</si>
  <si>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</si>
  <si>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</si>
  <si>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</si>
  <si>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</si>
  <si>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</si>
  <si>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</si>
  <si>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</si>
  <si>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</si>
  <si>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</si>
  <si>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</si>
  <si>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</si>
  <si>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</si>
  <si>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</si>
  <si>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</si>
  <si>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</si>
  <si>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</si>
  <si>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</si>
  <si>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</si>
  <si>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</si>
  <si>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</si>
  <si>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</si>
  <si>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</si>
  <si>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</si>
  <si>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</si>
  <si>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</si>
  <si>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</si>
  <si>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</si>
  <si>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</si>
  <si>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</si>
  <si>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</si>
  <si>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</si>
  <si>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</si>
  <si>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</si>
  <si>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</si>
  <si>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</si>
  <si>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</si>
  <si>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</si>
  <si>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</si>
  <si>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</si>
  <si>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</si>
  <si>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</si>
  <si>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</si>
  <si>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</si>
  <si>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</si>
  <si>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</si>
  <si>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</si>
  <si>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</si>
  <si>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</si>
  <si>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</si>
  <si>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</si>
  <si>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</si>
  <si>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</si>
  <si>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</si>
  <si>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</si>
  <si>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</si>
  <si>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</si>
  <si>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</si>
  <si>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</si>
  <si>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</si>
  <si>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</si>
  <si>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</si>
  <si>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</si>
  <si>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</si>
  <si>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</si>
  <si>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</si>
  <si>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</si>
  <si>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</si>
  <si>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</si>
  <si>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</si>
  <si>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</si>
  <si>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</si>
  <si>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</si>
  <si>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</si>
  <si>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</si>
  <si>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</si>
  <si>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</si>
  <si>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</si>
  <si>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</si>
  <si>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</si>
  <si>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</si>
  <si>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</si>
  <si>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</si>
  <si>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</si>
  <si>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</si>
  <si>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</si>
  <si>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</si>
  <si>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</si>
  <si>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</si>
  <si>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</si>
  <si>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</si>
  <si>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</si>
  <si>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</si>
  <si>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</si>
  <si>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</si>
  <si>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</si>
  <si>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</si>
  <si>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</si>
  <si>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</si>
  <si>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</si>
  <si>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</si>
  <si>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</si>
  <si>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</si>
  <si>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</si>
  <si>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</si>
  <si>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</si>
  <si>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</si>
  <si>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</si>
  <si>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</si>
  <si>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</si>
  <si>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</si>
  <si>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</si>
  <si>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</si>
  <si>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</si>
  <si>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</si>
  <si>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</si>
  <si>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</si>
  <si>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</si>
  <si>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</si>
  <si>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</si>
  <si>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</si>
  <si>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</si>
  <si>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</si>
  <si>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</si>
  <si>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</si>
  <si>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</si>
  <si>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</si>
  <si>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</si>
  <si>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</si>
  <si>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</si>
  <si>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</si>
  <si>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</si>
  <si>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</si>
  <si>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</si>
  <si>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</si>
  <si>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</si>
  <si>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</si>
  <si>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</si>
  <si>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</si>
  <si>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</si>
  <si>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</si>
  <si>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</si>
  <si>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</si>
  <si>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</si>
  <si>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</si>
  <si>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</si>
  <si>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</si>
  <si>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</si>
  <si>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</si>
  <si>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</si>
  <si>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</si>
  <si>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</si>
  <si>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</si>
  <si>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</si>
  <si>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</si>
  <si>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</si>
  <si>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</si>
  <si>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</si>
  <si>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</si>
  <si>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</si>
  <si>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</si>
  <si>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</si>
  <si>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</si>
  <si>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</si>
  <si>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</si>
  <si>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</si>
  <si>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</si>
  <si>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</si>
  <si>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</si>
  <si>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</si>
  <si>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</si>
  <si>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</si>
  <si>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</si>
  <si>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</si>
  <si>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</si>
  <si>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</si>
  <si>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</si>
  <si>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</si>
  <si>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</si>
  <si>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</si>
  <si>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</si>
  <si>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</si>
  <si>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</si>
  <si>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</si>
  <si>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</si>
  <si>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</si>
  <si>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</si>
  <si>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</si>
  <si>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</si>
  <si>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</si>
  <si>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</si>
  <si>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</si>
  <si>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</si>
  <si>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</si>
  <si>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</si>
  <si>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</si>
  <si>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</si>
  <si>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</si>
  <si>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</si>
  <si>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</si>
  <si>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</si>
  <si>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</si>
  <si>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</si>
  <si>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</si>
  <si>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</si>
  <si>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</si>
  <si>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</si>
  <si>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</si>
  <si>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</si>
  <si>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</si>
  <si>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</si>
  <si>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</si>
  <si>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</si>
  <si>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</si>
  <si>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</si>
  <si>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</si>
  <si>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</si>
  <si>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</si>
  <si>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</si>
  <si>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</si>
  <si>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</si>
  <si>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</si>
  <si>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</si>
  <si>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</si>
  <si>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</si>
  <si>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</si>
  <si>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</si>
  <si>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</si>
  <si>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</si>
  <si>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</si>
  <si>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</si>
  <si>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</si>
  <si>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</si>
  <si>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</si>
  <si>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</si>
  <si>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</si>
  <si>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</si>
  <si>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</si>
  <si>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</si>
  <si>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</si>
  <si>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</si>
  <si>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</si>
  <si>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</si>
  <si>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</si>
  <si>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</si>
  <si>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</si>
  <si>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</si>
  <si>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</si>
  <si>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</si>
  <si>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</si>
  <si>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</si>
  <si>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</si>
  <si>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</si>
  <si>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</si>
  <si>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</si>
  <si>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</si>
  <si>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</si>
  <si>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</si>
  <si>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</si>
  <si>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</si>
  <si>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</si>
  <si>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</si>
  <si>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</si>
  <si>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</si>
  <si>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</si>
  <si>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</si>
  <si>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</si>
  <si>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</si>
  <si>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</si>
  <si>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</si>
  <si>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</si>
  <si>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</si>
  <si>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</si>
  <si>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</si>
  <si>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</si>
  <si>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</si>
  <si>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</si>
  <si>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</si>
  <si>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</si>
  <si>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</si>
  <si>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</si>
  <si>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</si>
  <si>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</si>
  <si>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</si>
  <si>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</si>
  <si>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</si>
  <si>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</si>
  <si>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</si>
  <si>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</si>
  <si>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</si>
  <si>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</si>
  <si>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</si>
  <si>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</si>
  <si>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</si>
  <si>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</si>
  <si>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</si>
  <si>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</si>
  <si>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</si>
  <si>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</si>
  <si>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</si>
  <si>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</si>
  <si>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</si>
  <si>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</si>
  <si>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</si>
  <si>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</si>
  <si>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</si>
  <si>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</si>
  <si>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</si>
  <si>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</si>
  <si>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</si>
  <si>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</si>
  <si>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</si>
  <si>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</si>
  <si>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</si>
  <si>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</si>
  <si>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</si>
  <si>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</si>
  <si>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</si>
  <si>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</si>
  <si>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</si>
  <si>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</si>
  <si>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</si>
  <si>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</si>
  <si>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</si>
  <si>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</si>
  <si>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</si>
  <si>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</si>
  <si>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</si>
  <si>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</si>
  <si>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</si>
  <si>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</si>
  <si>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</si>
  <si>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</si>
  <si>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</si>
  <si>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</si>
  <si>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</si>
  <si>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</si>
  <si>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</si>
  <si>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</si>
  <si>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</si>
  <si>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</si>
  <si>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</si>
  <si>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</si>
  <si>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</si>
  <si>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</si>
  <si>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</si>
  <si>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</si>
  <si>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</si>
  <si>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</si>
  <si>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</si>
  <si>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</si>
  <si>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</si>
  <si>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</si>
  <si>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</si>
  <si>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</si>
  <si>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</si>
  <si>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</si>
  <si>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</si>
  <si>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</si>
  <si>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</si>
  <si>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</si>
  <si>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</si>
  <si>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</si>
  <si>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</si>
  <si>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</si>
  <si>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</si>
  <si>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</si>
  <si>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</si>
  <si>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</si>
  <si>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</si>
  <si>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</si>
  <si>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</si>
  <si>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</si>
  <si>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</si>
  <si>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</si>
  <si>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</si>
  <si>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</si>
  <si>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</si>
  <si>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</si>
  <si>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</si>
  <si>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</si>
  <si>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</si>
  <si>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</si>
  <si>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</si>
  <si>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</si>
  <si>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</si>
  <si>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</si>
  <si>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</si>
  <si>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</si>
  <si>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</si>
  <si>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</si>
  <si>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</si>
  <si>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</si>
  <si>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</si>
  <si>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</si>
  <si>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</si>
  <si>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</si>
  <si>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</si>
  <si>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</si>
  <si>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</si>
  <si>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</si>
  <si>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</si>
  <si>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</si>
  <si>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</si>
  <si>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</si>
  <si>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</si>
  <si>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</si>
  <si>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</si>
  <si>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</si>
  <si>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</si>
  <si>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</si>
  <si>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</si>
  <si>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</si>
  <si>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</si>
  <si>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</si>
  <si>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</si>
  <si>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</si>
  <si>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</si>
  <si>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</si>
  <si>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</si>
  <si>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</si>
  <si>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</si>
  <si>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</si>
  <si>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</si>
  <si>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</si>
  <si>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</si>
  <si>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</si>
  <si>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</si>
  <si>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</si>
  <si>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</si>
  <si>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</si>
  <si>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</si>
  <si>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</si>
  <si>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</si>
  <si>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</si>
  <si>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</si>
  <si>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</si>
  <si>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</si>
  <si>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</si>
  <si>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</si>
  <si>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</si>
  <si>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</si>
  <si>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</si>
  <si>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</si>
  <si>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</si>
  <si>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</si>
  <si>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</si>
  <si>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</si>
  <si>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</si>
  <si>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</si>
  <si>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</si>
  <si>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</si>
  <si>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</si>
  <si>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</si>
  <si>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</si>
  <si>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</si>
  <si>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</si>
  <si>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</si>
  <si>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</si>
  <si>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</si>
  <si>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</si>
  <si>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</si>
  <si>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</si>
  <si>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</si>
  <si>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</si>
  <si>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</si>
  <si>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</si>
  <si>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</si>
  <si>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</si>
  <si>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</si>
  <si>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</si>
  <si>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</si>
  <si>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</si>
  <si>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</si>
  <si>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</si>
  <si>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</si>
  <si>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</si>
  <si>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</si>
  <si>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</si>
  <si>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</si>
  <si>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</si>
  <si>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</si>
  <si>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</si>
  <si>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</si>
  <si>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</si>
  <si>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</si>
  <si>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</si>
  <si>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</si>
  <si>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</si>
  <si>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</si>
  <si>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</si>
  <si>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</si>
  <si>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</si>
  <si>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</si>
  <si>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</si>
  <si>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</si>
  <si>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</si>
  <si>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</si>
  <si>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</si>
  <si>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</si>
  <si>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</si>
  <si>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</si>
  <si>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</si>
  <si>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</si>
  <si>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</si>
  <si>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</si>
  <si>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</si>
  <si>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</si>
  <si>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</si>
  <si>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</si>
  <si>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</si>
  <si>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</si>
  <si>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</si>
  <si>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</si>
  <si>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</si>
  <si>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</si>
  <si>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</si>
  <si>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</si>
  <si>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</si>
  <si>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</si>
  <si>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</si>
  <si>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</si>
  <si>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</si>
  <si>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</si>
  <si>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</si>
  <si>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</si>
  <si>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</si>
  <si>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</si>
  <si>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</si>
  <si>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</si>
  <si>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</si>
  <si>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</si>
  <si>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</si>
  <si>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</si>
  <si>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</si>
  <si>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</si>
  <si>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</si>
  <si>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</si>
  <si>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</si>
  <si>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</si>
  <si>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</si>
  <si>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</si>
  <si>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</si>
  <si>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</si>
  <si>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</si>
  <si>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</si>
  <si>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</si>
  <si>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</si>
  <si>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</si>
  <si>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</si>
  <si>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</si>
  <si>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</si>
  <si>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</si>
  <si>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</si>
  <si>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</si>
  <si>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</si>
  <si>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</si>
  <si>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</si>
  <si>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</si>
  <si>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</si>
  <si>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</si>
  <si>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</si>
  <si>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</si>
  <si>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</si>
  <si>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</si>
  <si>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</si>
  <si>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</si>
  <si>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</si>
  <si>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</si>
  <si>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</si>
  <si>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</si>
  <si>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</si>
  <si>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</si>
  <si>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</si>
  <si>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</si>
  <si>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</si>
  <si>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</si>
  <si>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</si>
  <si>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</si>
  <si>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</si>
  <si>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</si>
  <si>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</si>
  <si>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</si>
  <si>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</si>
  <si>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</si>
  <si>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</si>
  <si>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</si>
  <si>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</si>
  <si>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</si>
  <si>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</si>
  <si>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</si>
  <si>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</si>
  <si>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</si>
  <si>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</si>
  <si>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</si>
  <si>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</si>
  <si>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</si>
  <si>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</si>
  <si>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</si>
  <si>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</si>
  <si>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</si>
  <si>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</si>
  <si>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</si>
  <si>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</si>
  <si>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</si>
  <si>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</si>
  <si>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</si>
  <si>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</si>
  <si>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</si>
  <si>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</si>
  <si>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</si>
  <si>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</si>
  <si>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</si>
  <si>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</si>
  <si>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</si>
  <si>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</si>
  <si>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</si>
  <si>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</si>
  <si>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</si>
  <si>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</si>
  <si>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</si>
  <si>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</si>
  <si>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</si>
  <si>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</si>
  <si>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</si>
  <si>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</si>
  <si>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</si>
  <si>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</si>
  <si>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</si>
  <si>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</si>
  <si>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</si>
  <si>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</si>
  <si>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</si>
  <si>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</si>
  <si>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</si>
  <si>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</si>
  <si>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</si>
  <si>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</si>
  <si>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</si>
  <si>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</si>
  <si>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</si>
  <si>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</si>
  <si>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</si>
  <si>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</si>
  <si>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</si>
  <si>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</si>
  <si>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</si>
  <si>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</si>
  <si>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</si>
  <si>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</si>
  <si>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</si>
  <si>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</si>
  <si>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</si>
  <si>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</si>
  <si>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</si>
  <si>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</si>
  <si>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</si>
  <si>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</si>
  <si>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</si>
  <si>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</si>
  <si>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</si>
  <si>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</si>
  <si>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</si>
  <si>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</si>
  <si>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</si>
  <si>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</si>
  <si>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</si>
  <si>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</si>
  <si>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</si>
  <si>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</si>
  <si>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</si>
  <si>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</si>
  <si>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</si>
  <si>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</si>
  <si>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</si>
  <si>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</si>
  <si>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</si>
  <si>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</si>
  <si>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</si>
  <si>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</si>
  <si>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</si>
  <si>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</si>
  <si>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</si>
  <si>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</si>
  <si>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</si>
  <si>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</si>
  <si>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</si>
  <si>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</si>
  <si>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</si>
  <si>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</si>
  <si>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</si>
  <si>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</si>
  <si>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</si>
  <si>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</si>
  <si>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</si>
  <si>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</si>
  <si>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</si>
  <si>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</si>
  <si>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</si>
  <si>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</si>
  <si>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</si>
  <si>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</si>
  <si>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</si>
  <si>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</si>
  <si>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</si>
  <si>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</si>
  <si>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</si>
  <si>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</si>
  <si>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</si>
  <si>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</si>
  <si>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</si>
  <si>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</si>
  <si>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</si>
  <si>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</si>
  <si>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</si>
  <si>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</si>
  <si>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</si>
  <si>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</si>
  <si>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</si>
  <si>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</si>
  <si>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</si>
  <si>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</si>
  <si>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</si>
  <si>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</si>
  <si>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</si>
  <si>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</si>
  <si>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</si>
  <si>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</si>
  <si>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</si>
  <si>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</si>
  <si>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</si>
  <si>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</si>
  <si>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</si>
  <si>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</si>
  <si>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</si>
  <si>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</si>
  <si>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</si>
  <si>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</si>
  <si>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</si>
  <si>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</si>
  <si>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</si>
  <si>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</si>
  <si>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</si>
  <si>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</si>
  <si>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</si>
  <si>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</si>
  <si>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</si>
  <si>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</si>
  <si>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</si>
  <si>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</si>
  <si>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</si>
  <si>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</si>
  <si>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</si>
  <si>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</si>
  <si>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</si>
  <si>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</si>
  <si>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</si>
  <si>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</si>
  <si>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</si>
  <si>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</si>
  <si>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</si>
  <si>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</si>
  <si>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</si>
  <si>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</si>
  <si>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</si>
  <si>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</si>
  <si>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</si>
  <si>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</si>
  <si>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</si>
  <si>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</si>
  <si>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</si>
  <si>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</si>
  <si>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</si>
  <si>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</si>
  <si>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</si>
  <si>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</si>
  <si>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</si>
  <si>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</si>
  <si>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</si>
  <si>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</si>
  <si>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</si>
  <si>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</si>
  <si>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</si>
  <si>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</si>
  <si>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</si>
  <si>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</si>
  <si>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</si>
  <si>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</si>
  <si>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</si>
  <si>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</si>
  <si>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</si>
  <si>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</si>
  <si>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</si>
  <si>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</si>
  <si>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</si>
  <si>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</si>
  <si>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</si>
  <si>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</si>
  <si>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</si>
  <si>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</si>
  <si>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</si>
  <si>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</si>
  <si>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</si>
  <si>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</si>
  <si>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</si>
  <si>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</si>
  <si>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</si>
  <si>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</si>
  <si>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</si>
  <si>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</si>
  <si>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</si>
  <si>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</si>
  <si>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</si>
  <si>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</si>
  <si>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</si>
  <si>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</si>
  <si>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</si>
  <si>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</si>
  <si>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</si>
  <si>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</si>
  <si>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</si>
  <si>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</si>
  <si>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</si>
  <si>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15 mins</t>
  </si>
  <si>
    <t>BHR2973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</si>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</sst>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21" fillId="7"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311.58421759259363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45974.53264351852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45974.53264351852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45974.53264351852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45974.53264351852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45974.53264351852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45974.53264351852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45974.53264351852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45974.53264351852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45974.53264351852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45974.53264351852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45974.53264351852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45974.53264351852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45974.53264351852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45974.53264351852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45974.53264351852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45974.53264351852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45974.53264351852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45974.53264351852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45974.53264351852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45974.53264351852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45974.53264351852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45974.53264351852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45974.53264351852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45974.53264351852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45974.53264351852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45974.53264351852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45974.53264351852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45974.53264351852</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45974.53264351852</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45974.53264351852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45974.53264351852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45974.53264351852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45974.53264351852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45974.53264351852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45974.53264351852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45974.53264351852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45974.53264351852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45974.53264351852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45974.53264351852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45974.53264351852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45974.53264351852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45974.53264351852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45974.53264351852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45974.53264351852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45974.53264351852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45974.53264351852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45974.53264351852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45974.53264351852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45974.53264351852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45974.53264351852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45974.53264351852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45974.53264351852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45974.53264351852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45974.53264351852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45974.53264351852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45974.53264351852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45974.53264351852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45974.53264351852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45974.53264351852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45974.53264351852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45974.53264351852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45974.53264351852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45974.53264351852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45974.53264351852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45974.53264351852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45974.53264351852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45974.53264351852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45974.53264351852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45974.53264351852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45974.53264351852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45974.53264351852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45974.53264351852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45974.53264351852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45974.53264351852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45974.53264351852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45974.53264351852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45974.53264351852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45974.53264351852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45974.53264351852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45974.53264351852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45974.53264351852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45974.53264351852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45974.53264351852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45974.53264351852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45974.53264351852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45974.53264351852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45974.53264351852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45974.53264351852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45974.53264351852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45974.53264351852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45974.53264351852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45974.53264351852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45974.53264351852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45974.53264351852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45974.53264351852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45974.53264351852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45974.53264351852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45974.53264351852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45974.53264351852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45974.53264351852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45974.53264351852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45974.53264351852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45974.53264351852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45974.53264351852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45974.53264351852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45974.53264351852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45974.53264351852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45974.53264351852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45974.53264351852</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85BFA8A8-86C3-493B-A302-33CB5387D5D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149.5328055555583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0.20641666666779201</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9.1682870370277669E-2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6.7060185174341314E-3</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45974.53264351852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45974.53264351852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45974.53264351852</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45974.53264351852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45974.53264351852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45974.53264351852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45974.53264351852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45974.53264351852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45974.53264351852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45974.53264351852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45974.53264351852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45974.53264351852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45974.53264351852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45974.53264351852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45974.53264351852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45974.53264351852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45974.53264351852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45974.53264351852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45974.53264351852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45974.53264351852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45974.53264351852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45974.53264351852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45974.53264351852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45974.53264351852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45974.53264351852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45974.53264351852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45974.53264351852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45974.53264351852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45974.53264351852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45974.53264351852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45974.53264351852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45974.53264351852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45974.53264351852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45974.53264351852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45974.53264351852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45974.53264351852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45974.53264351852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45974.53264351852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45974.53264351852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45974.53264351852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45974.53264351852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45974.53264351852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45974.53264351852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45974.53264351852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45974.53264351852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45974.53264351852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45974.53264351852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45974.53264351852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45974.53264351852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45974.53264351852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45974.53264351852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45974.53264351852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45974.53264351852</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45974.53264351852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45974.53264351852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45974.53264351852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45974.53264351852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45974.53264351852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45974.53264351852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45974.53264351852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45974.53264351852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45974.53264351852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45974.53264351852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45974.53264351852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45974.53264351852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45974.53264351852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45974.53264351852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45974.53264351852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45974.53264351852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45974.53264351852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45974.53264351852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45974.53264351852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45974.53264351852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45974.53264351852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45974.53264351852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45974.53264351852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45974.53264351852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45974.53264351852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45974.53264351852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45974.53264351852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45974.53264351852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45974.53264351852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45974.53264351852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45974.53264351852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45974.53264351852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45974.53264351852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45974.53264351852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45974.53264351852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45974.53264351852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45974.53264351852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45974.53264351852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45974.53264351852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45974.53264351852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45974.53264351852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45974.53264351852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45974.53264351852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45974.53264351852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45974.53264351852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45974.53264351852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45974.53264351852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45974.53264351852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45974.53264351852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45974.53264351852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45974.53264351852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45974.53264351852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45974.53264351852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45974.53264351852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45974.53264351852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45974.53264351852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45974.53264351852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45974.53264351852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45974.53264351852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45974.53264351852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45974.53264351852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45974.53264351852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45974.53264351852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45974.53264351852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45974.53264351852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45974.53264351852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45974.53264351852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45974.53264351852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45974.53264351852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45974.53264351852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45974.53264351852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45974.53264351852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45974.53264351852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45974.53264351852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45974.53264351852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45974.53264351852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45974.53264351852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45974.53264351852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45974.53264351852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45974.53264351852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45974.53264351852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45974.53264351852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45974.53264351852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45974.53264351852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45974.53264351852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45974.53264351852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45974.53264351852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45974.53264351852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45974.53264351852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45974.53264351852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45974.53264351852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45974.53264351852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45974.53264351852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45974.53264351852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45974.53264351852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45974.53264351852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45974.53264351852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45974.53264351852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45974.53264351852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45974.53264351852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45974.53264351852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45974.53264351852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45974.53264351852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45974.53264351852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45974.53264351852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45974.53264351852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45974.53264351852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45974.53264351852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45974.53264351852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45974.53264351852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45974.53264351852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45974.53264351852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45974.53264351852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45974.53264351852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45974.53264351852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45974.53264351852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45974.53264351852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45974.53264351852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45974.53264351852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45974.53264351852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45974.53264351852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45974.53264351852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45974.53264351852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45974.53264351852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45974.53264351852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45974.53264351852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45974.53264351852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45974.53264351852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45974.53264351852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45974.53264351852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45974.53264351852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45974.53264351852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45974.53264351852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45974.53264351852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45974.53264351852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45974.53264351852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45974.53264351852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45974.53264351852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45974.53264351852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45974.53264351852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45974.53264351852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45974.53264351852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45974.53264351852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45974.53264351852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45974.53264351852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45974.53264351852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45974.53264351852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45974.53264351852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45974.53264351852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45974.53264351852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45974.53264351852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45974.53264351852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45974.53264351852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45974.53264351852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45974.53264351852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45974.53264351852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45974.53264351852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45974.53264351852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45974.53264351852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45974.53264351852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45974.53264351852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45974.53264351852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45974.53264351852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45974.53264351852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45974.53264351852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45974.53264351852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45974.53264351852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45974.53264351852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45974.53264351852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45974.53264351852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45974.53264351852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45974.53264351852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45974.53264351852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45974.53264351852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45974.53264351852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45974.53264351852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45974.53264351852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45974.53264351852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45974.53264351852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45974.53264351852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45974.53264351852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45974.53264351852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45974.53264351852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45974.53264351852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45974.53264351852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45974.53264351852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45974.53264351852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45974.53264351852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45974.53264351852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45974.53264351852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45974.53264351852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45974.53264351852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45974.53264351852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45974.53264351852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45974.53264351852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45974.53264351852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45974.53264351852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45974.53264351852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45974.53264351852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45974.53264351852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45974.53264351852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45974.53264351852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45974.53264351852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45974.53264351852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45974.53264351852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45974.53264351852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45974.53264351852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45974.53264351852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45974.53264351852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45974.53264351852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45974.53264351852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45974.53264351852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45974.53264351852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45974.53264351852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45974.53264351852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45974.53264351852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45974.53264351852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45974.53264351852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45974.53264351852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45974.53264351852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45974.53264351852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45974.53264351852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45974.53264351852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45974.53264351852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45974.53264351852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45974.53264351852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45974.53264351852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45974.53264351852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45974.53264351852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45974.53264351852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45974.53264351852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45974.53264351852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45974.53264351852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45974.53264351852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45974.53264351852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45974.53264351852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45974.53264351852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45974.53264351852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45974.53264351852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45974.53264351852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45974.53264351852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45974.53264351852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45974.53264351852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45974.53264351852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45974.53264351852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45974.53264351852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45974.53264351852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45974.53264351852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45974.53264351852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45974.53264351852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45974.53264351852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45974.53264351852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45974.53264351852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45974.53264351852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45974.53264351852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45974.53264351852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45974.53264351852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45974.53264351852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45974.53264351852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45974.53264351852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45974.53264351852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45974.53264351852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45974.53264351852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45974.53264351852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45974.53264351852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45974.53264351852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45974.53264351852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45974.53264351852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45974.53264351852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45974.53264351852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45974.53264351852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45974.53264351852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45974.53264351852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45974.53264351852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45974.53264351852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45974.53264351852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45974.53264351852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45974.53264351852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45974.53264351852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45974.53264351852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45974.53264351852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45974.53264351852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45974.53264351852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45974.53264351852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45974.53264351852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45974.53264351852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45974.53264351852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45974.53264351852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45974.53264351852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45974.53264351852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45974.53264351852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45974.53264351852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45974.53264351852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45974.53264351852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45974.53264351852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45974.53264351852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45974.53264351852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45974.53264351852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45974.53264351852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45974.53264351852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45974.53264351852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45974.53264351852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45974.53264351852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45974.53264351852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45974.53264351852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45974.53264351852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45974.53264351852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45974.53264351852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45974.53264351852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45974.53264351852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45974.53264351852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45974.53264351852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45974.53264351852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45974.53264351852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45974.53264351852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45974.53264351852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45974.53264351852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45974.53264351852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45974.53264351852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45974.53264351852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45974.53264351852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45974.53264351852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45974.53264351852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45974.53264351852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45974.53264351852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45974.53264351852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45974.53264351852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45974.53264351852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45974.53264351852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45974.53264351852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45974.53264351852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45974.53264351852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45974.53264351852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45974.53264351852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45974.53264351852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45974.53264351852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45974.53264351852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45974.53264351852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45974.53264351852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45974.53264351852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45974.53264351852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45974.53264351852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45974.53264351852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45974.53264351852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45974.53264351852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45974.53264351852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45974.53264351852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45974.53264351852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45974.53264351852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45974.53264351852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45974.53264351852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45974.53264351852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45974.53264351852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45974.53264351852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45974.53264351852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45974.53264351852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45974.53264351852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45974.53264351852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45974.53264351852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45974.53264351852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45974.53264351852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45974.53264351852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45974.53264351852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45974.53264351852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45974.53264351852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45974.53264351852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45974.53264351852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45974.53264351852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45974.53264351852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45974.53264351852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45974.53264351852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45974.53264351852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45974.53264351852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45974.53264351852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45974.53264351852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45974.53264351852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45974.53264351852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45974.53264351852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45974.53264351852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45974.53264351852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45974.53264351852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45974.53264351852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45974.53264351852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45974.53264351852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45974.53264351852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45974.53264351852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45974.53264351852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45974.53264351852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45974.53264351852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45974.53264351852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45974.53264351852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45974.53264351852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45974.53264351852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45974.53264351852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45974.53264351852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45974.53264351852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45974.53264351852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45974.53264351852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45974.53264351852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45974.53264351852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45974.53264351852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45974.53264351852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45974.53264351852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45974.53264351852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45974.53264351852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45974.53264351852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45974.53264351852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45974.53264351852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45974.53264351852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45974.53264351852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45974.53264351852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45974.53264351852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45974.53264351852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45974.53264351852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45974.53264351852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45974.53264351852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45974.53264351852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45974.53264351852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45974.53264351852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45974.53264351852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45974.53264351852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45974.53264351852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45974.53264351852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45974.53264351852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45974.53264351852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45974.53264351852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45974.53264351852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45974.53264351852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45974.53264351852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45974.53264351852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45974.53264351852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45974.53264351852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45974.53264351852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45974.53264351852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45974.53264351852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45974.53264351852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45974.53264351852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45974.53264351852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45974.53264351852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45974.53264351852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45974.53264351852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45974.53264351852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45974.53264351852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45974.53264351852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45974.53264351852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45974.53264351852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45974.53264351852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45974.53264351852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45974.53264351852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45974.53264351852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45974.53264351852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45974.53264351852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45974.53264351852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45974.53264351852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45974.53264351852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45974.53264351852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45974.53264351852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45974.53264351852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45974.53264351852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45974.53264351852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45974.53264351852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45974.53264351852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45974.53264351852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45974.53264351852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45974.53264351852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45974.53264351852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45974.53264351852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45974.53264351852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45974.53264351852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45974.53264351852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45974.53264351852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45974.53264351852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45974.53264351852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45974.53264351852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45974.53264351852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45974.53264351852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45974.53264351852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45974.53264351852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45974.53264351852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45974.53264351852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45974.53264351852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45974.53264351852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45974.53264351852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45974.53264351852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45974.53264351852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45974.53264351852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45974.53264351852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45974.53264351852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45974.53264351852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45974.53264351852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45974.53264351852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45974.53264351852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45974.53264351852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45974.53264351852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45974.53264351852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45974.53264351852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45974.53264351852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45974.53264351852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45974.53264351852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45974.53264351852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45974.53264351852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45974.53264351852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45974.53264351852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45974.53264351852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45974.53264351852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45974.53264351852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45974.53264351852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45974.53264351852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45974.53264351852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45974.53264351852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45974.53264351852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45974.53264351852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45974.53264351852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45974.53264351852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45974.53264351852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45974.53264351852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45974.53264351852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45974.53264351852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45974.53264351852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45974.53264351852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45974.53264351852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45974.53264351852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45974.53264351852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45974.53264351852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45974.53264351852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45974.53264351852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45974.53264351852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45974.53264351852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45974.53264351852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45974.53264351852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45974.53264351852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45974.53264351852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45974.53264351852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45974.53264351852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45974.53264351852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45974.53264351852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45974.53264351852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45974.53264351852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45974.53264351852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45974.53264351852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45974.53264351852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45974.53264351852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45974.53264351852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45974.53264351852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45974.53264351852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45974.53264351852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45974.53264351852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45974.53264351852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45974.53264351852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45974.53264351852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45974.53264351852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45974.53264351852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45974.53264351852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45974.53264351852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45974.53264351852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45974.53264351852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45974.53264351852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45974.53264351852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45974.53264351852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45974.53264351852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45974.53264351852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45974.53264351852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45974.53264351852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45974.53264351852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45974.53264351852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45974.53264351852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45974.53264351852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45974.53264351852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45974.53264351852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45974.53264351852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45974.53264351852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45974.53264351852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45974.53264351852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45974.53264351852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45974.53264351852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45974.53264351852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45974.53264351852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45974.53264351852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45974.53264351852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45974.53264351852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45974.53264351852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45974.53264351852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45974.53264351852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45974.53264351852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45974.53264351852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45974.53264351852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45974.53264351852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45974.53264351852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45974.53264351852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45974.53264351852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45974.53264351852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45974.53264351852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45974.53264351852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45974.53264351852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45974.53264351852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45974.53264351852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45974.53264351852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45974.53264351852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45974.53264351852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45974.53264351852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45974.53264351852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45974.53264351852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45974.53264351852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45974.53264351852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45974.53264351852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45974.53264351852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45974.53264351852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45974.53264351852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45974.53264351852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45974.53264351852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45974.53264351852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45974.53264351852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45974.53264351852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45974.53264351852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45974.53264351852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45974.53264351852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45974.53264351852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45974.53264351852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45974.53264351852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45974.53264351852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45974.53264351852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45974.53264351852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45974.53264351852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45974.53264351852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45974.53264351852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45974.53264351852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45974.53264351852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45974.53264351852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45974.53264351852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45974.53264351852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45974.53264351852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45974.53264351852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45974.53264351852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45974.53264351852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45974.53264351852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45974.53264351852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45974.53264351852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45974.53264351852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45974.53264351852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45974.53264351852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45974.53264351852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45974.53264351852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45974.53264351852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45974.53264351852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45974.53264351852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45974.53264351852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45974.53264351852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45974.53264351852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45974.53264351852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45974.53264351852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45974.53264351852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45974.53264351852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45974.53264351852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45974.53264351852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45974.53264351852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45974.53264351852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45974.53264351852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45974.53264351852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45974.53264351852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45974.53264351852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45974.53264351852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45974.53264351852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45974.53264351852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45974.53264351852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45974.53264351852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45974.53264351852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45974.53264351852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45974.53264351852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45974.53264351852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45974.53264351852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45974.53264351852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45974.53264351852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45974.53264351852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45974.53264351852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45974.53264351852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45974.53264351852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45974.53264351852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45974.53264351852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45974.53264351852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45974.53264351852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45974.53264351852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45974.53264351852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45974.53264351852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45974.53264351852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45974.53264351852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45974.53264351852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45974.53264351852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45974.53264351852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45974.53264351852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45974.53264351852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45974.53264351852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45974.53264351852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45974.53264351852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45974.53264351852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45974.53264351852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45974.53264351852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45974.53264351852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45974.53264351852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45974.53264351852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45974.53264351852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45974.53264351852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45974.53264351852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45974.53264351852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45974.53264351852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45974.53264351852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45974.53264351852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45974.53264351852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45974.53264351852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45974.53264351852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45974.53264351852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45974.53264351852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45974.53264351852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45974.53264351852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45974.53264351852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45974.53264351852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45974.53264351852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45974.53264351852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45974.53264351852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45974.53264351852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45974.53264351852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45974.53264351852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45974.53264351852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45974.53264351852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45974.53264351852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45974.53264351852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45974.53264351852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45974.53264351852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45974.53264351852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45974.53264351852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45974.53264351852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45974.53264351852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45974.53264351852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45974.53264351852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45974.53264351852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45974.53264351852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45974.53264351852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45974.53264351852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45974.53264351852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45974.53264351852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45974.53264351852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45974.53264351852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45974.53264351852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45974.53264351852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45974.53264351852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45974.53264351852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45974.53264351852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45974.53264351852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45974.53264351852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45974.53264351852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45974.53264351852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45974.53264351852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45974.53264351852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45974.53264351852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45974.53264351852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45974.53264351852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45974.53264351852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45974.53264351852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45974.53264351852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45974.53264351852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45974.53264351852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45974.53264351852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45974.53264351852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45974.53264351852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45974.53264351852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45974.53264351852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45974.53264351852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45974.53264351852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45974.53264351852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45974.53264351852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45974.53264351852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45974.53264351852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45974.53264351852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45974.53264351852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45974.53264351852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45974.53264351852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45974.53264351852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45974.53264351852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45974.53264351852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45974.53264351852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45974.53264351852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45974.53264351852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45974.53264351852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45974.53264351852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45974.53264351852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45974.53264351852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45974.53264351852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45974.53264351852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45974.53264351852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45974.53264351852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45974.53264351852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45974.53264351852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45974.53264351852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45974.53264351852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45974.53264351852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45974.53264351852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45974.53264351852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45974.53264351852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45974.53264351852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45974.53264351852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45974.53264351852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45974.53264351852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45974.53264351852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45974.53264351852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45974.53264351852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45974.53264351852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45974.53264351852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45974.53264351852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45974.53264351852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45974.53264351852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45974.53264351852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45974.53264351852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45974.53264351852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45974.53264351852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45974.53264351852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45974.53264351852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45974.53264351852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45974.53264351852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45974.53264351852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45974.53264351852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45974.53264351852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45974.53264351852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45974.53264351852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45974.53264351852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45974.53264351852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45974.53264351852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45974.53264351852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45974.53264351852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45974.53264351852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45974.53264351852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45974.53264351852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45974.53264351852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45974.53264351852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45974.53264351852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45974.53264351852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45974.53264351852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45974.53264351852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45974.53264351852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45974.53264351852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45974.53264351852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45974.53264351852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45974.53264351852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45974.53264351852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45974.53264351852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45974.53264351852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45974.53264351852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45974.53264351852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45974.53264351852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45974.53264351852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45974.53264351852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45974.53264351852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45974.53264351852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45974.53264351852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45974.53264351852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45974.53264351852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45974.53264351852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45974.53264351852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45974.53264351852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45974.53264351852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45974.53264351852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45974.53264351852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45974.53264351852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45974.53264351852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45974.53264351852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45974.53264351852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45974.53264351852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45974.53264351852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45974.53264351852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45974.53264351852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45974.53264351852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45974.53264351852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45974.53264351852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45974.53264351852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45974.53264351852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45974.53264351852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45974.53264351852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45974.53264351852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45974.53264351852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45974.53264351852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45974.53264351852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45974.53264351852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45974.53264351852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45974.53264351852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45974.53264351852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45974.53264351852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45974.53264351852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45974.53264351852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45974.53264351852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45974.53264351852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45974.53264351852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45974.53264351852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45974.53264351852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45974.53264351852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45974.53264351852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45974.53264351852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45974.53264351852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45974.53264351852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45974.53264351852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45974.53264351852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45974.53264351852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45974.53264351852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45974.53264351852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45974.53264351852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45974.53264351852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45974.53264351852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45974.53264351852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45974.53264351852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45974.53264351852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45974.53264351852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45974.53264351852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45974.53264351852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45974.53264351852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45974.53264351852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45974.53264351852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45974.53264351852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45974.53264351852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45974.53264351852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45974.53264351852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45974.53264351852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45974.53264351852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45974.53264351852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45974.53264351852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45974.53264351852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45974.53264351852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45974.53264351852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45974.53264351852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45974.53264351852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45974.53264351852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45974.53264351852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45974.53264351852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45974.53264351852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45974.53264351852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45974.53264351852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45974.53264351852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45974.53264351852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45974.53264351852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45974.53264351852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45974.53264351852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45974.53264351852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45974.53264351852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45974.53264351852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45974.53264351852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45974.53264351852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45974.53264351852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45974.53264351852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45974.53264351852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45974.53264351852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45974.53264351852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45974.53264351852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45974.53264351852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45974.53264351852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45974.53264351852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45974.53264351852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45974.53264351852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45974.53264351852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45974.53264351852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45974.53264351852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45974.53264351852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45974.53264351852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45974.53264351852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45974.53264351852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45974.53264351852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45974.53264351852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45974.53264351852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45974.53264351852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45974.53264351852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45974.53264351852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45974.53264351852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45974.53264351852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45974.53264351852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45974.53264351852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45974.53264351852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45974.53264351852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45974.53264351852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45974.53264351852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45974.53264351852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45974.53264351852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45974.53264351852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45974.53264351852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45974.53264351852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45974.53264351852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45974.53264351852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45974.53264351852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45974.53264351852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45974.53264351852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45974.53264351852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45974.53264351852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45974.53264351852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45974.53264351852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45974.53264351852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45974.53264351852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45974.53264351852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45974.53264351852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45974.53264351852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45974.53264351852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45974.53264351852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45974.53264351852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45974.53264351852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45974.53264351852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45974.53264351852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45974.53264351852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45974.53264351852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45974.53264351852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45974.53264351852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45974.53264351852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45974.53264351852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45974.53264351852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45974.53264351852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45974.53264351852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45974.53264351852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45974.53264351852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45974.53264351852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45974.53264351852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45974.53264351852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45974.53264351852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45974.53264351852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45974.53264351852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45974.53264351852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45974.53264351852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45974.53264351852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45974.53264351852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45974.53264351852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45974.53264351852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45974.53264351852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45974.53264351852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45974.53264351852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45974.53264351852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45974.53264351852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45974.53264351852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45974.53264351852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45974.53264351852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45974.53264351852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45974.53264351852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45974.53264351852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45974.53264351852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45974.53264351852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45974.53264351852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45974.53264351852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45974.53264351852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45974.53264351852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45974.53264351852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271.05192592592357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0.21736574074020609</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6.2076388887362555E-2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t="s">
        <v>39117</v>
      </c>
      <c r="E5" s="95"/>
      <c r="F5" s="96"/>
      <c r="G5" s="97">
        <f ca="1">IFERROR(NOW()-F5,"")</f>
        <v>45974.53264351852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45974.53264351852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45974.53264351852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45974.53264351852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45974.53264351852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45974.53264351852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45974.53264351852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45974.53264351852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45974.53264351852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45974.53264351852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45974.53264351852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45974.53264351852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45974.53264351852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45974.53264351852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45974.53264351852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45974.53264351852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45974.53264351852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45974.53264351852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45974.53264351852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45974.53264351852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45974.53264351852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45974.53264351852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45974.53264351852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45974.53264351852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45974.53264351852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45974.53264351852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45974.53264351852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45974.53264351852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45974.53264351852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45974.53264351852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45974.53264351852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45974.53264351852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45974.53264351852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45974.53264351852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45974.53264351852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45974.53264351852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45974.53264351852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45974.53264351852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45974.53264351852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45974.53264351852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45974.53264351852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45974.53264351852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45974.53264351852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45974.53264351852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45974.53264351852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45974.53264351852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45974.53264351852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45974.53264351852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45974.53264351852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45974.53264351852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45974.53264351852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45974.53264351852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45974.53264351852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45974.53264351852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45974.53264351852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45974.53264351852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45974.53264351852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45974.53264351852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45974.53264351852</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82.700583333331451</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48.343766203703126</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G12" ca="1" si="1">IFERROR(NOW()-F4,"")</f>
        <v>25.871532407407358</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37382</v>
      </c>
      <c r="E6" s="124" t="s">
        <v>39021</v>
      </c>
      <c r="F6" s="157">
        <v>45974.476527777777</v>
      </c>
      <c r="G6" s="126">
        <f t="shared" ca="1" si="1"/>
        <v>5.6115740742825437E-2</v>
      </c>
      <c r="H6" s="125">
        <v>45974.470972222225</v>
      </c>
      <c r="I6" s="124" t="str">
        <f>IFERROR(VLOOKUP(D6,DB!A:F,6,0),"")</f>
        <v>Generator-SG</v>
      </c>
      <c r="J6" s="124" t="str">
        <f>IFERROR(VLOOKUP(D6,DB!A:G,7,0),"")</f>
        <v>Dead</v>
      </c>
      <c r="K6" s="124" t="s">
        <v>39127</v>
      </c>
      <c r="L6" s="124" t="str">
        <f>IFERROR(VLOOKUP(D6,DB!A:I,9,0),"")</f>
        <v>Latis</v>
      </c>
    </row>
    <row r="7" spans="1:13">
      <c r="A7" s="124"/>
      <c r="B7" s="124" t="str">
        <f>IFERROR(VLOOKUP(D7,DB!A:K,11,0),"")</f>
        <v/>
      </c>
      <c r="C7" s="124"/>
      <c r="D7" s="124"/>
      <c r="E7" s="124"/>
      <c r="F7" s="124"/>
      <c r="G7" s="126">
        <f t="shared" ca="1" si="1"/>
        <v>45974.53264351852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45974.53264351852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45974.53264351852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45974.53264351852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45974.53264351852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45974.53264351852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45974.53264351852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45974.53264351852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45974.53264351852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45974.53264351852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45974.53264351852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45974.53264351852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45974.53264351852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45974.53264351852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45974.53264351852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45974.53264351852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45974.53264351852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45974.53264351852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45974.53264351852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45974.53264351852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45974.53264351852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45974.53264351852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45974.53264351852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45974.53264351852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45974.53264351852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45974.53264351852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45974.53264351852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45974.53264351852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45974.53264351852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45974.53264351852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45974.53264351852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45974.53264351852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45974.53264351852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45974.53264351852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45974.53264351852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45974.53264351852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45974.53264351852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45974.53264351852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45974.53264351852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45974.53264351852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45974.53264351852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45974.53264351852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45974.53264351852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45974.53264351852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45974.53264351852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45974.53264351852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45974.53264351852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45974.53264351852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45974.53264351852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45974.53264351852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45974.53264351852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45974.53264351852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45974.53264351852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45974.53264351852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45974.53264351852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45974.53264351852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45974.53264351852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45974.53264351852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45974.53264351852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45974.53264351852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45974.53264351852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45974.53264351852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45974.53264351852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45974.53264351852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45974.53264351852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45974.53264351852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45974.53264351852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45974.53264351852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45974.53264351852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45974.53264351852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45974.53264351852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45974.53264351852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45974.53264351852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45974.53264351852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45974.53264351852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45974.53264351852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45974.53264351852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45974.53264351852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45974.53264351852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45974.53264351852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45974.53264351852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45974.53264351852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45974.53264351852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45974.53264351852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45974.53264351852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45974.53264351852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45974.53264351852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45974.53264351852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45974.53264351852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45974.53264351852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45974.53264351852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45974.53264351852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45974.53264351852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45974.53264351852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45974.53264351852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45974.53264351852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45974.53264351852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45974.53264351852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45974.53264351852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45974.53264351852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45974.53264351852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45974.53264351852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45974.53264351852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45974.53264351852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45974.53264351852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45974.53264351852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45974.53264351852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45974.53264351852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45974.53264351852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45974.53264351852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45974.53264351852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45974.53264351852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45974.53264351852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45974.53264351852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45974.53264351852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45974.53264351852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45974.53264351852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45974.53264351852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45974.53264351852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45974.53264351852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45974.53264351852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45974.53264351852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45974.53264351852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45974.53264351852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45974.53264351852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45974.53264351852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45974.53264351852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45974.53264351852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45974.53264351852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45974.53264351852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45974.53264351852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45974.53264351852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45974.53264351852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45974.53264351852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45974.53264351852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45974.53264351852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45974.53264351852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45974.53264351852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45974.53264351852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45974.53264351852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45974.53264351852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45974.53264351852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45974.53264351852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45974.53264351852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45974.53264351852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45974.53264351852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45974.53264351852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45974.53264351852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45974.53264351852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45974.53264351852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45974.53264351852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45974.53264351852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45974.53264351852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45974.53264351852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45974.53264351852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45974.53264351852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45974.53264351852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45974.53264351852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45974.53264351852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45974.53264351852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45974.53264351852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45974.53264351852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45974.53264351852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45974.53264351852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45974.53264351852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45974.53264351852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45974.53264351852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45974.53264351852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45974.53264351852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45974.53264351852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45974.53264351852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45974.53264351852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45974.53264351852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45974.53264351852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45974.53264351852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45974.53264351852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45974.53264351852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45974.53264351852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45974.53264351852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45974.53264351852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45974.53264351852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45974.53264351852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45974.53264351852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45974.53264351852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45974.53264351852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45974.53264351852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45974.53264351852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45974.53264351852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45974.53264351852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45974.53264351852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45974.53264351852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45974.53264351852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45974.53264351852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45974.53264351852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45974.53264351852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45974.53264351852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45974.53264351852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45974.53264351852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45974.53264351852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45974.53264351852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45974.53264351852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45974.53264351852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45974.53264351852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45974.53264351852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45974.53264351852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45974.53264351852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45974.53264351852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45974.53264351852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45974.53264351852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45974.53264351852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45974.53264351852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45974.53264351852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45974.53264351852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45974.53264351852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45974.53264351852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45974.53264351852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45974.53264351852</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39128</v>
      </c>
      <c r="B2" s="141" t="str">
        <f>IFERROR(VLOOKUP(D2,DB!A:K,11,0),"")</f>
        <v>R6</v>
      </c>
      <c r="C2" s="142">
        <v>1</v>
      </c>
      <c r="D2" s="141" t="s">
        <v>31598</v>
      </c>
      <c r="E2" s="124" t="s">
        <v>39021</v>
      </c>
      <c r="F2" s="143">
        <v>45974.477650462963</v>
      </c>
      <c r="G2" s="105">
        <f t="shared" ref="G2:G42" ca="1" si="0">IFERROR(NOW()-F2,"-")</f>
        <v>5.499305555713363E-2</v>
      </c>
      <c r="H2" s="143">
        <v>45974.471817129626</v>
      </c>
      <c r="I2" s="141" t="str">
        <f>IFERROR(VLOOKUP(D2,DB!A:F,6,0),"")</f>
        <v>SCECO</v>
      </c>
      <c r="J2" s="141" t="str">
        <f>IFERROR(VLOOKUP(D2,DB!A:G,7,0),"")</f>
        <v>Vandalized+No BB Design</v>
      </c>
      <c r="K2" s="144" t="s">
        <v>39129</v>
      </c>
      <c r="L2" s="145" t="str">
        <f>IFERROR(VLOOKUP(D2,DB!A:I,9,0),"")</f>
        <v>Latis</v>
      </c>
    </row>
    <row r="3" spans="1:16382" ht="31.5" customHeight="1">
      <c r="A3" s="140" t="s">
        <v>39130</v>
      </c>
      <c r="B3" s="141" t="str">
        <f>IFERROR(VLOOKUP(D3,DB!A:K,11,0),"")</f>
        <v>R6</v>
      </c>
      <c r="C3" s="142">
        <v>1</v>
      </c>
      <c r="D3" s="158" t="s">
        <v>34529</v>
      </c>
      <c r="E3" s="124" t="s">
        <v>39100</v>
      </c>
      <c r="F3" s="143">
        <v>45974.479039351849</v>
      </c>
      <c r="G3" s="105">
        <f t="shared" ca="1" si="0"/>
        <v>5.3604166670993436E-2</v>
      </c>
      <c r="H3" s="143">
        <v>45974.471817129626</v>
      </c>
      <c r="I3" s="141" t="str">
        <f>IFERROR(VLOOKUP(D3,DB!A:F,6,0),"")</f>
        <v>Generator-SG</v>
      </c>
      <c r="J3" s="141" t="str">
        <f>IFERROR(VLOOKUP(D3,DB!A:G,7,0),"")</f>
        <v>Dead</v>
      </c>
      <c r="K3" s="144" t="s">
        <v>39131</v>
      </c>
      <c r="L3" s="145" t="str">
        <f>IFERROR(VLOOKUP(D3,DB!A:I,9,0),"")</f>
        <v>Latis</v>
      </c>
    </row>
    <row r="4" spans="1:16382" ht="31.5" customHeight="1">
      <c r="A4" s="140"/>
      <c r="B4" s="141" t="str">
        <f>IFERROR(VLOOKUP(D4,DB!A:K,11,0),"")</f>
        <v/>
      </c>
      <c r="C4" s="142"/>
      <c r="D4" s="141"/>
      <c r="E4" s="124"/>
      <c r="F4" s="143"/>
      <c r="G4" s="105">
        <f t="shared" ca="1" si="0"/>
        <v>45974.53264351852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45974.53264351852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45974.53264351852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45974.53264351852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45974.53264351852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45974.53264351852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45974.53264351852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45974.53264351852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45974.53264351852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45974.53264351852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45974.53264351852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45974.53264351852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45974.53264351852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45974.53264351852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45974.53264351852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45974.53264351852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45974.53264351852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45974.53264351852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45974.53264351852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45974.53264351852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45974.53264351852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45974.53264351852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45974.53264351852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45974.53264351852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45974.53264351852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45974.53264351852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45974.53264351852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45974.53264351852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45974.53264351852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45974.53264351852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45974.53264351852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45974.53264351852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45974.53264351852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45974.53264351852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45974.53264351852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45974.53264351852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45974.53264351852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45974.53264351852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45974.53264351852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45974.53264351852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45974.53264351852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45974.53264351852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45974.53264351852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45974.53264351852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45974.53264351852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45974.53264351852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45974.53264351852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45974.53264351852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45974.53264351852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45974.53264351852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45974.53264351852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45974.53264351852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45974.53264351852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45974.53264351852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45974.53264351852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45974.53264351852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45974.53264351852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45974.53264351852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45974.53264351852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45974.53264351852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45974.53264351852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45974.53264351852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45974.53264351852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45974.53264351852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45974.53264351852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45974.53264351852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45974.53264351852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45974.53264351852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45974.53264351852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45974.53264351852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45974.53264351852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45974.53264351852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45974.53264351852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45974.53264351852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45974.53264351852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45974.53264351852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45974.53264351852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45974.53264351852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45974.53264351852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45974.53264351852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45974.53264351852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45974.53264351852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45974.53264351852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45974.53264351852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45974.53264351852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45974.53264351852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45974.53264351852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45974.53264351852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45974.53264351852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45974.53264351852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45974.53264351852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45974.53264351852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45974.53264351852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45974.53264351852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45974.53264351852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45974.53264351852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45974.53264351852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45974.53264351852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45974.53264351852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45974.53264351852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45974.53264351852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45974.53264351852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45974.53264351852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45974.53264351852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45974.53264351852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45974.53264351852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45974.53264351852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45974.53264351852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45974.53264351852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45974.53264351852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45974.53264351852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45974.53264351852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45974.53264351852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45974.53264351852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45974.53264351852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45974.53264351852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45974.53264351852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45974.53264351852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45974.53264351852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45974.53264351852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45974.53264351852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45974.53264351852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45974.53264351852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45974.53264351852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45974.53264351852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45974.53264351852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45974.53264351852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45974.53264351852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45974.53264351852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45974.53264351852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45974.53264351852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45974.53264351852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45974.53264351852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45974.53264351852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45974.53264351852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45974.53264351852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45974.53264351852</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