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85" documentId="120_S{2AC9BD13-BADA-5192-A53E-5A8FF88502F6}" xr6:coauthVersionLast="47" xr6:coauthVersionMax="47" xr10:uidLastSave="{684DF019-3DE1-4F69-98C4-61D81274B65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<sst xmlns="http://schemas.openxmlformats.org/spreadsheetml/2006/main" count="180301" uniqueCount="39134">
  <si>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</si>
  <si>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</si>
  <si>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</si>
  <si>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</si>
  <si>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</si>
  <si>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</si>
  <si>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</si>
  <si>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</si>
  <si>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</si>
  <si>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</si>
  <si>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</si>
  <si>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</si>
  <si>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</si>
  <si>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</si>
  <si>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</si>
  <si>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</si>
  <si>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</si>
  <si>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</si>
  <si>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</si>
  <si>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</si>
  <si>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</si>
  <si>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</si>
  <si>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</si>
  <si>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</si>
  <si>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</si>
  <si>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</si>
  <si>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</si>
  <si>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</si>
  <si>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</si>
  <si>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</si>
  <si>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</si>
  <si>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</si>
  <si>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</si>
  <si>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</si>
  <si>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</si>
  <si>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</si>
  <si>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</si>
  <si>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</si>
  <si>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</si>
  <si>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</si>
  <si>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</si>
  <si>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</si>
  <si>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</si>
  <si>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</si>
  <si>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</si>
  <si>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</si>
  <si>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</si>
  <si>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</si>
  <si>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</si>
  <si>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</si>
  <si>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</si>
  <si>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</si>
  <si>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</si>
  <si>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</si>
  <si>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</si>
  <si>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</si>
  <si>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</si>
  <si>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</si>
  <si>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</si>
  <si>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</si>
  <si>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</si>
  <si>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</si>
  <si>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</si>
  <si>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</si>
  <si>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</si>
  <si>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</si>
  <si>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</si>
  <si>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</si>
  <si>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</si>
  <si>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</si>
  <si>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</si>
  <si>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</si>
  <si>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</si>
  <si>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</si>
  <si>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</si>
  <si>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</si>
  <si>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</si>
  <si>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</si>
  <si>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</si>
  <si>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</si>
  <si>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</si>
  <si>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</si>
  <si>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</si>
  <si>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</si>
  <si>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</si>
  <si>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</si>
  <si>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</si>
  <si>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</si>
  <si>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</si>
  <si>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</si>
  <si>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</si>
  <si>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</si>
  <si>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</si>
  <si>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</si>
  <si>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</si>
  <si>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</si>
  <si>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</si>
  <si>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</si>
  <si>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</si>
  <si>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</si>
  <si>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</si>
  <si>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</si>
  <si>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</si>
  <si>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</si>
  <si>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</si>
  <si>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</si>
  <si>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</si>
  <si>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</si>
  <si>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</si>
  <si>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</si>
  <si>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</si>
  <si>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</si>
  <si>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</si>
  <si>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</si>
  <si>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</si>
  <si>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</si>
  <si>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</si>
  <si>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</si>
  <si>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</si>
  <si>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</si>
  <si>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</si>
  <si>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</si>
  <si>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</si>
  <si>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</si>
  <si>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</si>
  <si>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</si>
  <si>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</si>
  <si>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</si>
  <si>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</si>
  <si>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</si>
  <si>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</si>
  <si>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</si>
  <si>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</si>
  <si>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</si>
  <si>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</si>
  <si>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</si>
  <si>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</si>
  <si>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</si>
  <si>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</si>
  <si>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</si>
  <si>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</si>
  <si>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</si>
  <si>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</si>
  <si>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</si>
  <si>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</si>
  <si>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</si>
  <si>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</si>
  <si>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</si>
  <si>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</si>
  <si>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</si>
  <si>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</si>
  <si>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</si>
  <si>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</si>
  <si>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</si>
  <si>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</si>
  <si>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</si>
  <si>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</si>
  <si>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</si>
  <si>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</si>
  <si>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</si>
  <si>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</si>
  <si>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</si>
  <si>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</si>
  <si>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</si>
  <si>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</si>
  <si>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</si>
  <si>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</si>
  <si>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</si>
  <si>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</si>
  <si>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</si>
  <si>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</si>
  <si>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</si>
  <si>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</si>
  <si>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</si>
  <si>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</si>
  <si>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</si>
  <si>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</si>
  <si>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</si>
  <si>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</si>
  <si>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</si>
  <si>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</si>
  <si>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</si>
  <si>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</si>
  <si>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</si>
  <si>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</si>
  <si>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</si>
  <si>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</si>
  <si>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</si>
  <si>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</si>
  <si>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</si>
  <si>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</si>
  <si>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</si>
  <si>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</si>
  <si>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</si>
  <si>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</si>
  <si>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</si>
  <si>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</si>
  <si>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</si>
  <si>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</si>
  <si>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</si>
  <si>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</si>
  <si>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</si>
  <si>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</si>
  <si>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</si>
  <si>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</si>
  <si>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</si>
  <si>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</si>
  <si>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</si>
  <si>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</si>
  <si>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</si>
  <si>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</si>
  <si>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</si>
  <si>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</si>
  <si>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</si>
  <si>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</si>
  <si>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</si>
  <si>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</si>
  <si>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</si>
  <si>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</si>
  <si>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</si>
  <si>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</si>
  <si>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</si>
  <si>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</si>
  <si>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</si>
  <si>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</si>
  <si>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</si>
  <si>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</si>
  <si>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</si>
  <si>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</si>
  <si>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</si>
  <si>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</si>
  <si>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</si>
  <si>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</si>
  <si>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</si>
  <si>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</si>
  <si>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</si>
  <si>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</si>
  <si>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</si>
  <si>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</si>
  <si>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</si>
  <si>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</si>
  <si>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</si>
  <si>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</si>
  <si>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</si>
  <si>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</si>
  <si>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</si>
  <si>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</si>
  <si>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</si>
  <si>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</si>
  <si>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</si>
  <si>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</si>
  <si>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</si>
  <si>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</si>
  <si>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</si>
  <si>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</si>
  <si>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</si>
  <si>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</si>
  <si>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</si>
  <si>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</si>
  <si>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</si>
  <si>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</si>
  <si>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</si>
  <si>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</si>
  <si>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</si>
  <si>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</si>
  <si>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</si>
  <si>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</si>
  <si>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</si>
  <si>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</si>
  <si>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</si>
  <si>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</si>
  <si>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</si>
  <si>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</si>
  <si>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</si>
  <si>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</si>
  <si>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</si>
  <si>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</si>
  <si>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</si>
  <si>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</si>
  <si>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</si>
  <si>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</si>
  <si>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</si>
  <si>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</si>
  <si>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</si>
  <si>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</si>
  <si>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</si>
  <si>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</si>
  <si>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</si>
  <si>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</si>
  <si>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</si>
  <si>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</si>
  <si>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</si>
  <si>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</si>
  <si>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</si>
  <si>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</si>
  <si>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</si>
  <si>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</si>
  <si>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</si>
  <si>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</si>
  <si>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</si>
  <si>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</si>
  <si>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</si>
  <si>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</si>
  <si>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</si>
  <si>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</si>
  <si>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</si>
  <si>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</si>
  <si>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</si>
  <si>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</si>
  <si>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</si>
  <si>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</si>
  <si>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</si>
  <si>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</si>
  <si>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</si>
  <si>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</si>
  <si>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</si>
  <si>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</si>
  <si>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</si>
  <si>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</si>
  <si>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</si>
  <si>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</si>
  <si>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</si>
  <si>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</si>
  <si>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</si>
  <si>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</si>
  <si>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</si>
  <si>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</si>
  <si>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</si>
  <si>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</si>
  <si>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</si>
  <si>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</si>
  <si>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</si>
  <si>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</si>
  <si>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</si>
  <si>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</si>
  <si>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</si>
  <si>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</si>
  <si>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</si>
  <si>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</si>
  <si>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</si>
  <si>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</si>
  <si>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</si>
  <si>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</si>
  <si>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</si>
  <si>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</si>
  <si>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</si>
  <si>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</si>
  <si>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</si>
  <si>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</si>
  <si>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</si>
  <si>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</si>
  <si>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</si>
  <si>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</si>
  <si>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</si>
  <si>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</si>
  <si>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</si>
  <si>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</si>
  <si>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</si>
  <si>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</si>
  <si>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</si>
  <si>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</si>
  <si>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</si>
  <si>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</si>
  <si>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</si>
  <si>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</si>
  <si>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</si>
  <si>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</si>
  <si>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</si>
  <si>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</si>
  <si>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</si>
  <si>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</si>
  <si>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</si>
  <si>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</si>
  <si>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</si>
  <si>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</si>
  <si>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</si>
  <si>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</si>
  <si>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</si>
  <si>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</si>
  <si>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</si>
  <si>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</si>
  <si>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</si>
  <si>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</si>
  <si>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</si>
  <si>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</si>
  <si>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</si>
  <si>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</si>
  <si>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</si>
  <si>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</si>
  <si>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</si>
  <si>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</si>
  <si>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</si>
  <si>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</si>
  <si>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</si>
  <si>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</si>
  <si>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</si>
  <si>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</si>
  <si>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</si>
  <si>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</si>
  <si>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</si>
  <si>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</si>
  <si>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</si>
  <si>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</si>
  <si>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</si>
  <si>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</si>
  <si>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</si>
  <si>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</si>
  <si>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</si>
  <si>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</si>
  <si>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</si>
  <si>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</si>
  <si>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</si>
  <si>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</si>
  <si>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</si>
  <si>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</si>
  <si>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</si>
  <si>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</si>
  <si>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</si>
  <si>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</si>
  <si>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</si>
  <si>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</si>
  <si>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</si>
  <si>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</si>
  <si>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</si>
  <si>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</si>
  <si>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</si>
  <si>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</si>
  <si>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</si>
  <si>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</si>
  <si>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</si>
  <si>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</si>
  <si>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</si>
  <si>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</si>
  <si>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</si>
  <si>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</si>
  <si>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</si>
  <si>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</si>
  <si>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</si>
  <si>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</si>
  <si>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</si>
  <si>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</si>
  <si>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</si>
  <si>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</si>
  <si>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</si>
  <si>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</si>
  <si>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</si>
  <si>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</si>
  <si>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</si>
  <si>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</si>
  <si>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</si>
  <si>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</si>
  <si>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</si>
  <si>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</si>
  <si>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</si>
  <si>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</si>
  <si>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</si>
  <si>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</si>
  <si>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</si>
  <si>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</si>
  <si>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</si>
  <si>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</si>
  <si>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</si>
  <si>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</si>
  <si>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</si>
  <si>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</si>
  <si>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</si>
  <si>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</si>
  <si>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</si>
  <si>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</si>
  <si>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</si>
  <si>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</si>
  <si>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</si>
  <si>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</si>
  <si>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</si>
  <si>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</si>
  <si>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</si>
  <si>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</si>
  <si>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</si>
  <si>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</si>
  <si>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</si>
  <si>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</si>
  <si>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</si>
  <si>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</si>
  <si>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</si>
  <si>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</si>
  <si>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</si>
  <si>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</si>
  <si>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</si>
  <si>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</si>
  <si>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</si>
  <si>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</si>
  <si>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</si>
  <si>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</si>
  <si>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</si>
  <si>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</si>
  <si>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</si>
  <si>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</si>
  <si>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</si>
  <si>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</si>
  <si>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</si>
  <si>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</si>
  <si>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</si>
  <si>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</si>
  <si>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</si>
  <si>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</si>
  <si>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</si>
  <si>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</si>
  <si>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</si>
  <si>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</si>
  <si>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</si>
  <si>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</si>
  <si>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</si>
  <si>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</si>
  <si>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</si>
  <si>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</si>
  <si>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</si>
  <si>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</si>
  <si>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</si>
  <si>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</si>
  <si>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</si>
  <si>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</si>
  <si>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</si>
  <si>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</si>
  <si>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</si>
  <si>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</si>
  <si>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</si>
  <si>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</si>
  <si>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</si>
  <si>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</si>
  <si>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</si>
  <si>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</si>
  <si>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</si>
  <si>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</si>
  <si>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</si>
  <si>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</si>
  <si>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</si>
  <si>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</si>
  <si>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</si>
  <si>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</si>
  <si>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</si>
  <si>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</si>
  <si>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</si>
  <si>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</si>
  <si>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</si>
  <si>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</si>
  <si>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</si>
  <si>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</si>
  <si>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</si>
  <si>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</si>
  <si>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</si>
  <si>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</si>
  <si>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</si>
  <si>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</si>
  <si>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</si>
  <si>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</si>
  <si>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</si>
  <si>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</si>
  <si>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</si>
  <si>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</si>
  <si>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</si>
  <si>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</si>
  <si>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</si>
  <si>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</si>
  <si>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</si>
  <si>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</si>
  <si>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</si>
  <si>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</si>
  <si>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</si>
  <si>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</si>
  <si>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</si>
  <si>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</si>
  <si>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</si>
  <si>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</si>
  <si>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</si>
  <si>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</si>
  <si>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</si>
  <si>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</si>
  <si>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</si>
  <si>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</si>
  <si>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</si>
  <si>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</si>
  <si>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</si>
  <si>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</si>
  <si>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</si>
  <si>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</si>
  <si>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</si>
  <si>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</si>
  <si>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</si>
  <si>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</si>
  <si>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</si>
  <si>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</si>
  <si>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</si>
  <si>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</si>
  <si>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</si>
  <si>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</si>
  <si>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</si>
  <si>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</si>
  <si>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</si>
  <si>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</si>
  <si>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</si>
  <si>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</si>
  <si>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</si>
  <si>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</si>
  <si>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</si>
  <si>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</si>
  <si>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</si>
  <si>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</si>
  <si>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</si>
  <si>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</si>
  <si>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</si>
  <si>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</si>
  <si>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</si>
  <si>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</si>
  <si>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</si>
  <si>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</si>
  <si>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</si>
  <si>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</si>
  <si>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</si>
  <si>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</si>
  <si>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</si>
  <si>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</si>
  <si>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</si>
  <si>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</si>
  <si>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</si>
  <si>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</si>
  <si>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</si>
  <si>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</si>
  <si>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</si>
  <si>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</si>
  <si>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</si>
  <si>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</si>
  <si>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</si>
  <si>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</si>
  <si>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</si>
  <si>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</si>
  <si>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</si>
  <si>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</si>
  <si>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</si>
  <si>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</si>
  <si>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</si>
  <si>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</si>
  <si>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</si>
  <si>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</si>
  <si>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</si>
  <si>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</si>
  <si>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</si>
  <si>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</si>
  <si>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</si>
  <si>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</si>
  <si>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</si>
  <si>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</si>
  <si>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</si>
  <si>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</si>
  <si>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</si>
  <si>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</si>
  <si>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</si>
  <si>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</si>
  <si>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</si>
  <si>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</si>
  <si>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</si>
  <si>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</si>
  <si>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</si>
  <si>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</si>
  <si>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</si>
  <si>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</si>
  <si>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</si>
  <si>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</si>
  <si>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</si>
  <si>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</si>
  <si>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</si>
  <si>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</si>
  <si>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</si>
  <si>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</si>
  <si>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</si>
  <si>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</si>
  <si>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</si>
  <si>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</si>
  <si>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</si>
  <si>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</si>
  <si>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</si>
  <si>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</si>
  <si>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</si>
  <si>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</si>
  <si>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</si>
  <si>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</si>
  <si>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</si>
  <si>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</si>
  <si>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</si>
  <si>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</si>
  <si>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</si>
  <si>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</si>
  <si>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</si>
  <si>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</si>
  <si>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</si>
  <si>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</si>
  <si>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</si>
  <si>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</si>
  <si>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</si>
  <si>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</si>
  <si>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</si>
  <si>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</si>
  <si>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</si>
  <si>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</si>
  <si>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</si>
  <si>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</si>
  <si>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</si>
  <si>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</si>
  <si>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</si>
  <si>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</si>
  <si>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</si>
  <si>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</si>
  <si>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</si>
  <si>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</si>
  <si>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</si>
  <si>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</si>
  <si>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</si>
  <si>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</si>
  <si>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</si>
  <si>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</si>
  <si>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</si>
  <si>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</si>
  <si>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</si>
  <si>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</si>
  <si>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</si>
  <si>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</si>
  <si>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</si>
  <si>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</si>
  <si>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</si>
  <si>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</si>
  <si>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</si>
  <si>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</si>
  <si>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</si>
  <si>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</si>
  <si>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</si>
  <si>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</si>
  <si>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</si>
  <si>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</si>
  <si>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</si>
  <si>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</si>
  <si>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</si>
  <si>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</si>
  <si>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</si>
  <si>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</si>
  <si>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</si>
  <si>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</si>
  <si>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</si>
  <si>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</si>
  <si>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</si>
  <si>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</si>
  <si>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</si>
  <si>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</si>
  <si>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</si>
  <si>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</si>
  <si>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</si>
  <si>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</si>
  <si>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</si>
  <si>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</si>
  <si>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</si>
  <si>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</si>
  <si>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</si>
  <si>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</si>
  <si>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</si>
  <si>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</si>
  <si>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</si>
  <si>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</si>
  <si>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</si>
  <si>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</si>
  <si>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</si>
  <si>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</si>
  <si>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</si>
  <si>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</si>
  <si>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</si>
  <si>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</si>
  <si>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</si>
  <si>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</si>
  <si>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</si>
  <si>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</si>
  <si>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</si>
  <si>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</si>
  <si>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</si>
  <si>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</si>
  <si>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</si>
  <si>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</si>
  <si>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</si>
  <si>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</si>
  <si>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</si>
  <si>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</si>
  <si>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</si>
  <si>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</si>
  <si>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</si>
  <si>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</si>
  <si>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</si>
  <si>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</si>
  <si>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</si>
  <si>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</si>
  <si>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</si>
  <si>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</si>
  <si>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</si>
  <si>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</si>
  <si>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</si>
  <si>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</si>
  <si>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</si>
  <si>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</si>
  <si>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</si>
  <si>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</si>
  <si>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</si>
  <si>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</si>
  <si>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</si>
  <si>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</si>
  <si>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</si>
  <si>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</si>
  <si>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</si>
  <si>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</si>
  <si>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</si>
  <si>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</si>
  <si>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</si>
  <si>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</si>
  <si>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</si>
  <si>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</si>
  <si>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</si>
  <si>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</si>
  <si>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</si>
  <si>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</si>
  <si>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</si>
  <si>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</si>
  <si>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</si>
  <si>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</si>
  <si>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</si>
  <si>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</si>
  <si>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</si>
  <si>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</si>
  <si>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</si>
  <si>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</si>
  <si>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</si>
  <si>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</si>
  <si>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</si>
  <si>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</si>
  <si>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</si>
  <si>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</si>
  <si>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</si>
  <si>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</si>
  <si>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</si>
  <si>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</si>
  <si>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</si>
  <si>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</si>
  <si>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</si>
  <si>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</si>
  <si>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</si>
  <si>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</si>
  <si>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</si>
  <si>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</si>
  <si>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</si>
  <si>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</si>
  <si>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</si>
  <si>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</si>
  <si>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</si>
  <si>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</si>
  <si>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</si>
  <si>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</si>
  <si>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</si>
  <si>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</si>
  <si>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</si>
  <si>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</si>
  <si>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</si>
  <si>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</si>
  <si>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</si>
  <si>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</si>
  <si>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</si>
  <si>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</si>
  <si>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</si>
  <si>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</si>
  <si>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</si>
  <si>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</si>
  <si>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</si>
  <si>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</si>
  <si>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</si>
  <si>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</si>
  <si>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</si>
  <si>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</si>
  <si>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</si>
  <si>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</si>
  <si>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</si>
  <si>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</si>
  <si>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</si>
  <si>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</si>
  <si>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</si>
  <si>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</si>
  <si>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</si>
  <si>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</si>
  <si>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</si>
  <si>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</si>
  <si>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</si>
  <si>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</si>
  <si>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</si>
  <si>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</si>
  <si>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</si>
  <si>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</si>
  <si>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</si>
  <si>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</si>
  <si>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</si>
  <si>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</si>
  <si>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</si>
  <si>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</si>
  <si>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</si>
  <si>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</si>
  <si>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</si>
  <si>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</si>
  <si>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</si>
  <si>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</si>
  <si>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</si>
  <si>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</si>
  <si>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</si>
  <si>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</si>
  <si>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</si>
  <si>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</si>
  <si>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</si>
  <si>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</si>
  <si>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</si>
  <si>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</si>
  <si>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</si>
  <si>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</si>
  <si>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</si>
  <si>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</si>
  <si>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</si>
  <si>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</si>
  <si>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</si>
  <si>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</si>
  <si>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</si>
  <si>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</si>
  <si>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</si>
  <si>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</si>
  <si>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</si>
  <si>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</si>
  <si>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</si>
  <si>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</si>
  <si>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</si>
  <si>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</si>
  <si>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</si>
  <si>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</si>
  <si>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</si>
  <si>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</si>
  <si>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</si>
  <si>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</si>
  <si>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</si>
  <si>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</si>
  <si>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</si>
  <si>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</si>
  <si>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</si>
  <si>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</si>
  <si>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</si>
  <si>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</si>
  <si>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</si>
  <si>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</si>
  <si>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</si>
  <si>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</si>
  <si>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</si>
  <si>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</si>
  <si>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</si>
  <si>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</si>
  <si>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</si>
  <si>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</si>
  <si>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</si>
  <si>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</si>
  <si>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</si>
  <si>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</si>
  <si>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</si>
  <si>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</si>
  <si>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</si>
  <si>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</si>
  <si>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</si>
  <si>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</si>
  <si>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</si>
  <si>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</si>
  <si>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</si>
  <si>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</si>
  <si>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</si>
  <si>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</si>
  <si>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</si>
  <si>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</si>
  <si>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</si>
  <si>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</si>
  <si>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</si>
  <si>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</si>
  <si>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</si>
  <si>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</si>
  <si>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</si>
  <si>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</si>
  <si>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</si>
  <si>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</si>
  <si>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</si>
  <si>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</si>
  <si>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</si>
  <si>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</si>
  <si>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</si>
  <si>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</si>
  <si>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</si>
  <si>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</si>
  <si>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</si>
  <si>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</si>
  <si>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</si>
  <si>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</si>
  <si>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</si>
  <si>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</si>
  <si>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</si>
  <si>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</si>
  <si>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</si>
  <si>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</si>
  <si>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</si>
  <si>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</si>
  <si>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</si>
  <si>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</si>
  <si>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</si>
  <si>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</si>
  <si>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</si>
  <si>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</si>
  <si>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</si>
  <si>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</si>
  <si>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</si>
  <si>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</si>
  <si>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</si>
  <si>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</si>
  <si>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</si>
  <si>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</si>
  <si>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</si>
  <si>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</si>
  <si>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</si>
  <si>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</si>
  <si>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</si>
  <si>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</si>
  <si>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</si>
  <si>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</si>
  <si>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</si>
  <si>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</si>
  <si>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</si>
  <si>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</si>
  <si>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</si>
  <si>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</si>
  <si>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</si>
  <si>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</si>
  <si>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</si>
  <si>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</si>
  <si>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</si>
  <si>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</si>
  <si>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</si>
  <si>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</si>
  <si>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</si>
  <si>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</si>
  <si>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</si>
  <si>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</si>
  <si>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</si>
  <si>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</si>
  <si>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</si>
  <si>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</si>
  <si>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</si>
  <si>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</si>
  <si>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</si>
  <si>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</si>
  <si>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</si>
  <si>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</si>
  <si>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</si>
  <si>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</si>
  <si>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</si>
  <si>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</si>
  <si>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</si>
  <si>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</si>
  <si>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</si>
  <si>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</si>
  <si>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</si>
  <si>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</si>
  <si>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</si>
  <si>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</si>
  <si>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</si>
  <si>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</si>
  <si>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</si>
  <si>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</si>
  <si>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</si>
  <si>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</si>
  <si>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</si>
  <si>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</si>
  <si>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</si>
  <si>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</si>
  <si>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</si>
  <si>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</si>
  <si>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</si>
  <si>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</si>
  <si>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</si>
  <si>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</si>
  <si>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</si>
  <si>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</si>
  <si>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</si>
  <si>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</si>
  <si>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</si>
  <si>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</si>
  <si>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</si>
  <si>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</si>
  <si>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</si>
  <si>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</si>
  <si>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</si>
  <si>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</si>
  <si>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</si>
  <si>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</si>
  <si>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</si>
  <si>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</si>
  <si>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</si>
  <si>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</si>
  <si>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</si>
  <si>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</si>
  <si>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</si>
  <si>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</si>
  <si>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</si>
  <si>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</si>
  <si>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</si>
  <si>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</si>
  <si>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</si>
  <si>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</si>
  <si>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</si>
  <si>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</si>
  <si>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</si>
  <si>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</si>
  <si>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</si>
  <si>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</si>
  <si>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</si>
  <si>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</si>
  <si>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</si>
  <si>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</si>
  <si>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</si>
  <si>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</si>
  <si>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</si>
  <si>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</si>
  <si>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</si>
  <si>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</si>
  <si>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</si>
  <si>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</si>
  <si>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</si>
  <si>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</si>
  <si>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</si>
  <si>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</si>
  <si>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</si>
  <si>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</si>
  <si>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</si>
  <si>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</si>
  <si>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</si>
  <si>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</si>
  <si>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</si>
  <si>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</si>
  <si>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</si>
  <si>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</si>
  <si>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</si>
  <si>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</si>
  <si>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</si>
  <si>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</si>
  <si>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</si>
  <si>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</si>
  <si>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</si>
  <si>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</si>
  <si>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</si>
  <si>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</si>
  <si>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</si>
  <si>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</si>
  <si>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</si>
  <si>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</si>
  <si>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</si>
  <si>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</si>
  <si>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</si>
  <si>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</si>
  <si>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</si>
  <si>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</si>
  <si>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</si>
  <si>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</si>
  <si>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</si>
  <si>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</si>
  <si>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</si>
  <si>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</si>
  <si>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</si>
  <si>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</si>
  <si>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</si>
  <si>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</si>
  <si>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</si>
  <si>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</si>
  <si>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</si>
  <si>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</si>
  <si>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</si>
  <si>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</si>
  <si>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</si>
  <si>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</si>
  <si>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</si>
  <si>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</si>
  <si>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</si>
  <si>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</si>
  <si>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</si>
  <si>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</si>
  <si>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</si>
  <si>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</si>
  <si>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</si>
  <si>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</si>
  <si>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</si>
  <si>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</si>
  <si>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</si>
  <si>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</si>
  <si>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</si>
  <si>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</si>
  <si>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</si>
  <si>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</si>
  <si>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</si>
  <si>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</si>
  <si>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</si>
  <si>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</si>
  <si>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</si>
  <si>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</si>
  <si>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</si>
  <si>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</si>
  <si>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</si>
  <si>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</si>
  <si>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</si>
  <si>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</si>
  <si>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</si>
  <si>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</si>
  <si>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</si>
  <si>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</si>
  <si>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</si>
  <si>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</si>
  <si>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</si>
  <si>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</si>
  <si>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</si>
  <si>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</si>
  <si>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</si>
  <si>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</si>
  <si>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</si>
  <si>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</si>
  <si>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</si>
  <si>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</si>
  <si>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</si>
  <si>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</si>
  <si>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</si>
  <si>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</si>
  <si>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</si>
  <si>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</si>
  <si>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</si>
  <si>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</si>
  <si>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</si>
  <si>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</si>
  <si>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</si>
  <si>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</si>
  <si>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</si>
  <si>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</si>
  <si>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</si>
  <si>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</si>
  <si>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</si>
  <si>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</si>
  <si>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</si>
  <si>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</si>
  <si>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</si>
  <si>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</si>
  <si>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</si>
  <si>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</si>
  <si>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</si>
  <si>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</si>
  <si>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</si>
  <si>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</si>
  <si>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</si>
  <si>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</si>
  <si>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</si>
  <si>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</si>
  <si>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</si>
  <si>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</si>
  <si>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</si>
  <si>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</si>
  <si>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</si>
  <si>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</si>
  <si>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</si>
  <si>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</si>
  <si>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</si>
  <si>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</si>
  <si>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</si>
  <si>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</si>
  <si>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</si>
  <si>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</si>
  <si>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</si>
  <si>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</si>
  <si>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</si>
  <si>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</si>
  <si>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</si>
  <si>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</si>
  <si>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</si>
  <si>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</si>
  <si>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</si>
  <si>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</si>
  <si>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</si>
  <si>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</si>
  <si>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</si>
  <si>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</si>
  <si>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</si>
  <si>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</si>
  <si>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</si>
  <si>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</si>
  <si>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</si>
  <si>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</si>
  <si>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</si>
  <si>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</si>
  <si>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</si>
  <si>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</si>
  <si>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</si>
  <si>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</si>
  <si>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</si>
  <si>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</si>
  <si>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</si>
  <si>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</si>
  <si>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</si>
  <si>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</si>
  <si>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</si>
  <si>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</si>
  <si>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</si>
  <si>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</si>
  <si>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</si>
  <si>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</si>
  <si>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</si>
  <si>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</si>
  <si>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</si>
  <si>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</si>
  <si>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</si>
  <si>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</si>
  <si>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</si>
  <si>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</si>
  <si>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</si>
  <si>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</si>
  <si>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</si>
  <si>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</si>
  <si>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</si>
  <si>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</si>
  <si>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</si>
  <si>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</si>
  <si>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</si>
  <si>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</si>
  <si>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</si>
  <si>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</si>
  <si>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</si>
  <si>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</si>
  <si>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</si>
  <si>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</si>
  <si>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</si>
  <si>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</si>
  <si>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</si>
  <si>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</si>
  <si>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</si>
  <si>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</si>
  <si>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</si>
  <si>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</si>
  <si>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</si>
  <si>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</si>
  <si>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</si>
  <si>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</si>
  <si>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</si>
  <si>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</si>
  <si>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</si>
  <si>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</si>
  <si>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</si>
  <si>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</si>
  <si>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</si>
  <si>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</si>
  <si>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</si>
  <si>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</si>
  <si>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</si>
  <si>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</si>
  <si>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</si>
  <si>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</si>
  <si>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</si>
  <si>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</si>
  <si>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</si>
  <si>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</si>
  <si>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</si>
  <si>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</si>
  <si>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</si>
  <si>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</si>
  <si>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</si>
  <si>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</si>
  <si>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</si>
  <si>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</si>
  <si>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</si>
  <si>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</si>
  <si>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</si>
  <si>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</si>
  <si>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</si>
  <si>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</si>
  <si>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</si>
  <si>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</si>
  <si>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</si>
  <si>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</si>
  <si>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</si>
  <si>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</si>
  <si>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</si>
  <si>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</si>
  <si>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</si>
  <si>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</si>
  <si>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</si>
  <si>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</si>
  <si>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</si>
  <si>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</si>
  <si>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</si>
  <si>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</si>
  <si>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</si>
  <si>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</si>
  <si>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</si>
  <si>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</si>
  <si>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</si>
  <si>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</si>
  <si>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</si>
  <si>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</si>
  <si>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</si>
  <si>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</si>
  <si>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</si>
  <si>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</si>
  <si>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</si>
  <si>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</si>
  <si>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</si>
  <si>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</si>
  <si>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</si>
  <si>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</si>
  <si>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</si>
  <si>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</si>
  <si>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</si>
  <si>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</si>
  <si>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</si>
  <si>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</si>
  <si>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</si>
  <si>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</si>
  <si>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</si>
  <si>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</si>
  <si>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</si>
  <si>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</si>
  <si>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</si>
  <si>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</si>
  <si>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</si>
  <si>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</si>
  <si>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</si>
  <si>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</si>
  <si>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</si>
  <si>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</si>
  <si>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</si>
  <si>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</si>
  <si>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</si>
  <si>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</si>
  <si>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</si>
  <si>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</si>
  <si>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</si>
  <si>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</si>
  <si>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</si>
  <si>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</si>
  <si>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</si>
  <si>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</si>
  <si>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</si>
  <si>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</si>
  <si>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</si>
  <si>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</si>
  <si>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</si>
  <si>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</si>
  <si>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</si>
  <si>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</si>
  <si>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</si>
  <si>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</si>
  <si>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</si>
  <si>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</si>
  <si>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</si>
  <si>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</si>
  <si>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</si>
  <si>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</si>
  <si>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</si>
  <si>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</si>
  <si>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</si>
  <si>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</si>
  <si>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</si>
  <si>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</si>
  <si>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</si>
  <si>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</si>
  <si>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</si>
  <si>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</si>
  <si>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</si>
  <si>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</si>
  <si>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</si>
  <si>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</si>
  <si>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</si>
  <si>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</si>
  <si>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</si>
  <si>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</si>
  <si>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</si>
  <si>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</si>
  <si>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</si>
  <si>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</si>
  <si>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</si>
  <si>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</si>
  <si>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</si>
  <si>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</si>
  <si>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</si>
  <si>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</si>
  <si>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</si>
  <si>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</si>
  <si>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</si>
  <si>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</si>
  <si>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</si>
  <si>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</si>
  <si>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</si>
  <si>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</si>
  <si>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</si>
  <si>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</si>
  <si>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</si>
  <si>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</si>
  <si>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</si>
  <si>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</si>
  <si>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</si>
  <si>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</si>
  <si>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</si>
  <si>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</si>
  <si>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</si>
  <si>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</si>
  <si>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</si>
  <si>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</si>
  <si>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</si>
  <si>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</si>
  <si>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</si>
  <si>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</si>
  <si>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</si>
  <si>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</si>
  <si>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</si>
  <si>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</si>
  <si>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</si>
  <si>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</si>
  <si>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</si>
  <si>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</si>
  <si>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</si>
  <si>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</si>
  <si>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</si>
  <si>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</si>
  <si>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</si>
  <si>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</si>
  <si>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</si>
  <si>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</si>
  <si>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</si>
  <si>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</si>
  <si>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</si>
  <si>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</si>
  <si>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</si>
  <si>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</si>
  <si>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</si>
  <si>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</si>
  <si>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</si>
  <si>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</si>
  <si>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</si>
  <si>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</si>
  <si>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</si>
  <si>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</si>
  <si>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</si>
  <si>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</si>
  <si>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</si>
  <si>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</si>
  <si>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</si>
  <si>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</si>
  <si>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</si>
  <si>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</si>
  <si>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</si>
  <si>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</si>
  <si>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</si>
  <si>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</si>
  <si>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</si>
  <si>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</si>
  <si>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</si>
  <si>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</si>
  <si>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</si>
  <si>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</si>
  <si>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</si>
  <si>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</si>
  <si>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</si>
  <si>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</si>
  <si>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</si>
  <si>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</si>
  <si>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</si>
  <si>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</si>
  <si>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</si>
  <si>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</si>
  <si>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</si>
  <si>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</si>
  <si>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</si>
  <si>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</si>
  <si>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</si>
  <si>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</si>
  <si>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</si>
  <si>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</si>
  <si>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</si>
  <si>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</si>
  <si>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</si>
  <si>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</si>
  <si>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</si>
  <si>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</si>
  <si>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</si>
  <si>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</si>
  <si>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</si>
  <si>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</si>
  <si>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</si>
  <si>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</si>
  <si>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</si>
  <si>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</si>
  <si>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</si>
  <si>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</si>
  <si>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</si>
  <si>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</si>
  <si>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</si>
  <si>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</si>
  <si>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</si>
  <si>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</si>
  <si>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</si>
  <si>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</si>
  <si>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</si>
  <si>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</si>
  <si>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</si>
  <si>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</si>
  <si>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</si>
  <si>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</si>
  <si>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</si>
  <si>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</si>
  <si>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</si>
  <si>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</si>
  <si>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</si>
  <si>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</si>
  <si>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</si>
  <si>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</si>
  <si>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</si>
  <si>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</si>
  <si>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</si>
  <si>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</si>
  <si>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</si>
  <si>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</si>
  <si>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</si>
  <si>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</si>
  <si>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</si>
  <si>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</si>
  <si>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</si>
  <si>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</si>
  <si>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</si>
  <si>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</si>
  <si>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</si>
  <si>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</si>
  <si>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</si>
  <si>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</si>
  <si>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</si>
  <si>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</si>
  <si>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</si>
  <si>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</si>
  <si>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</si>
  <si>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</si>
  <si>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</si>
  <si>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</si>
  <si>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</si>
  <si>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</si>
  <si>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</si>
  <si>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</si>
  <si>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</si>
  <si>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</si>
  <si>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</si>
  <si>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</si>
  <si>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</si>
  <si>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</si>
  <si>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</si>
  <si>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</si>
  <si>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</si>
  <si>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</si>
  <si>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</si>
  <si>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</si>
  <si>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</si>
  <si>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</si>
  <si>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</si>
  <si>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</si>
  <si>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</si>
  <si>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</si>
  <si>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</si>
  <si>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</si>
  <si>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</si>
  <si>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</si>
  <si>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</si>
  <si>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</si>
  <si>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</si>
  <si>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</si>
  <si>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</si>
  <si>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</si>
  <si>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</si>
  <si>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</si>
  <si>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</si>
  <si>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</si>
  <si>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</si>
  <si>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</si>
  <si>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</si>
  <si>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</si>
  <si>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</si>
  <si>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</si>
  <si>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</si>
  <si>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</si>
  <si>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</si>
  <si>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</si>
  <si>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</si>
  <si>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</si>
  <si>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</si>
  <si>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</si>
  <si>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</si>
  <si>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</si>
  <si>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</si>
  <si>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</si>
  <si>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</si>
  <si>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</si>
  <si>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</si>
  <si>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</si>
  <si>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</si>
  <si>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</si>
  <si>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</si>
  <si>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</si>
  <si>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</si>
  <si>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</si>
  <si>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</si>
  <si>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</si>
  <si>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</si>
  <si>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</si>
  <si>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</si>
  <si>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</si>
  <si>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</si>
  <si>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</si>
  <si>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</si>
  <si>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</si>
  <si>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</si>
  <si>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</si>
  <si>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</si>
  <si>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</si>
  <si>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</si>
  <si>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</si>
  <si>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</si>
  <si>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</si>
  <si>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</si>
  <si>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</si>
  <si>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</si>
  <si>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</si>
  <si>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</si>
  <si>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</si>
  <si>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</si>
  <si>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</si>
  <si>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</si>
  <si>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</si>
  <si>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</si>
  <si>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</si>
  <si>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</si>
  <si>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</si>
  <si>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</si>
  <si>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</si>
  <si>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</si>
  <si>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</si>
  <si>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</si>
  <si>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</si>
  <si>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</si>
  <si>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</si>
  <si>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</si>
  <si>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</si>
  <si>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</si>
  <si>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</si>
  <si>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</si>
  <si>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</si>
  <si>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</si>
  <si>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</si>
  <si>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</si>
  <si>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</si>
  <si>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</si>
  <si>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</si>
  <si>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</si>
  <si>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</si>
  <si>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</si>
  <si>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</si>
  <si>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</si>
  <si>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</si>
  <si>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</si>
  <si>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</si>
  <si>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</si>
  <si>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</si>
  <si>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</si>
  <si>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</si>
  <si>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</si>
  <si>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</si>
  <si>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</si>
  <si>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</si>
  <si>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</si>
  <si>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</si>
  <si>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</si>
  <si>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</si>
  <si>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</si>
  <si>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</si>
  <si>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</si>
  <si>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</si>
  <si>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</si>
  <si>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</si>
  <si>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</si>
  <si>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</si>
  <si>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</si>
  <si>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</si>
  <si>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</si>
  <si>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</si>
  <si>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</si>
  <si>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</si>
  <si>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</si>
  <si>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</si>
  <si>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</si>
  <si>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</si>
  <si>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</si>
  <si>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</si>
  <si>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</si>
  <si>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</si>
  <si>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</si>
  <si>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</si>
  <si>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</si>
  <si>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</si>
  <si>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</si>
  <si>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</si>
  <si>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</si>
  <si>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</si>
  <si>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</si>
  <si>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</si>
  <si>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</si>
  <si>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</si>
  <si>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</si>
  <si>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</si>
  <si>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</si>
  <si>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</si>
  <si>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</si>
  <si>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</si>
  <si>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</si>
  <si>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</si>
  <si>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</si>
  <si>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</si>
  <si>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</si>
  <si>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</si>
  <si>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</si>
  <si>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</si>
  <si>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</si>
  <si>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</si>
  <si>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</si>
  <si>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</si>
  <si>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</si>
  <si>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</si>
  <si>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</si>
  <si>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</si>
  <si>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</si>
  <si>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</si>
  <si>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</si>
  <si>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</si>
  <si>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</si>
  <si>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</si>
  <si>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</si>
  <si>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</si>
  <si>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</si>
  <si>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</si>
  <si>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</si>
  <si>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</si>
  <si>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</si>
  <si>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</si>
  <si>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</si>
  <si>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</si>
  <si>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</si>
  <si>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</si>
  <si>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</si>
  <si>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</si>
  <si>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</si>
  <si>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</si>
  <si>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</si>
  <si>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</si>
  <si>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</si>
  <si>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</si>
  <si>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</si>
  <si>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</si>
  <si>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</si>
  <si>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</si>
  <si>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</si>
  <si>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</si>
  <si>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</si>
  <si>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</si>
  <si>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</si>
  <si>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</si>
  <si>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</si>
  <si>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</si>
  <si>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</si>
  <si>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</si>
  <si>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</si>
  <si>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</si>
  <si>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</si>
  <si>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</si>
  <si>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</si>
  <si>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</si>
  <si>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</si>
  <si>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</si>
  <si>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</si>
  <si>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</si>
  <si>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</si>
  <si>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</si>
  <si>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</si>
  <si>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</si>
  <si>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</si>
  <si>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</si>
  <si>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</si>
  <si>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</si>
  <si>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</si>
  <si>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</si>
  <si>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</si>
  <si>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</si>
  <si>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</si>
  <si>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</si>
  <si>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</si>
  <si>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</si>
  <si>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</si>
  <si>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</si>
  <si>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</si>
  <si>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</si>
  <si>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</si>
  <si>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</si>
  <si>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</si>
  <si>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</si>
  <si>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</si>
  <si>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</si>
  <si>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</si>
  <si>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</si>
  <si>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</si>
  <si>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</si>
  <si>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</si>
  <si>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</si>
  <si>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</si>
  <si>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</si>
  <si>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</si>
  <si>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</si>
  <si>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</si>
  <si>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</si>
  <si>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</si>
  <si>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</si>
  <si>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</si>
  <si>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</si>
  <si>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</si>
  <si>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</si>
  <si>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</si>
  <si>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</si>
  <si>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</si>
  <si>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</si>
  <si>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</si>
  <si>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</si>
  <si>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</si>
  <si>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</si>
  <si>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</si>
  <si>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</si>
  <si>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</si>
  <si>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</si>
  <si>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</si>
  <si>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</si>
  <si>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</si>
  <si>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</si>
  <si>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</si>
  <si>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</si>
  <si>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</si>
  <si>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</si>
  <si>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</si>
  <si>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</si>
  <si>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</si>
  <si>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</si>
  <si>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</si>
  <si>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</si>
  <si>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</si>
  <si>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</si>
  <si>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</si>
  <si>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</si>
  <si>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</si>
  <si>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</si>
  <si>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</si>
  <si>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</si>
  <si>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</si>
  <si>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</si>
  <si>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</si>
  <si>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</si>
  <si>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</si>
  <si>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</si>
  <si>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</si>
  <si>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</si>
  <si>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</si>
  <si>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</si>
  <si>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</si>
  <si>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</si>
  <si>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</si>
  <si>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</si>
  <si>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</si>
  <si>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</si>
  <si>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</si>
  <si>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</si>
  <si>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</si>
  <si>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</si>
  <si>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</si>
  <si>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</si>
  <si>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</si>
  <si>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</si>
  <si>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</si>
  <si>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</si>
  <si>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</si>
  <si>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</si>
  <si>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</si>
  <si>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</si>
  <si>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</si>
  <si>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</si>
  <si>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</si>
  <si>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</si>
  <si>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</si>
  <si>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</si>
  <si>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</si>
  <si>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</si>
  <si>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</si>
  <si>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</si>
  <si>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</si>
  <si>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</si>
  <si>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</si>
  <si>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</si>
  <si>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</si>
  <si>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</si>
  <si>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</si>
  <si>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</si>
  <si>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</si>
  <si>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</si>
  <si>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</si>
  <si>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</si>
  <si>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</si>
  <si>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</si>
  <si>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</si>
  <si>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</si>
  <si>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</si>
  <si>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</si>
  <si>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</si>
  <si>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</si>
  <si>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</si>
  <si>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</si>
  <si>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</si>
  <si>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</si>
  <si>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</si>
  <si>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</si>
  <si>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</si>
  <si>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</si>
  <si>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</si>
  <si>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</si>
  <si>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</si>
  <si>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</si>
  <si>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</si>
  <si>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</si>
  <si>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</si>
  <si>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</si>
  <si>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</si>
  <si>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</si>
  <si>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</si>
  <si>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</si>
  <si>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</si>
  <si>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</si>
  <si>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</si>
  <si>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</si>
  <si>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</si>
  <si>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</si>
  <si>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</si>
  <si>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</si>
  <si>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</si>
  <si>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</si>
  <si>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</si>
  <si>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</si>
  <si>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</si>
  <si>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</si>
  <si>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</si>
  <si>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</si>
  <si>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</si>
  <si>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</si>
  <si>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</si>
  <si>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</si>
  <si>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</si>
  <si>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</si>
  <si>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</si>
  <si>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</si>
  <si>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</si>
  <si>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</si>
  <si>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</si>
  <si>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</si>
  <si>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</si>
  <si>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</si>
  <si>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</si>
  <si>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</si>
  <si>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</si>
  <si>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</si>
  <si>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</si>
  <si>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</si>
  <si>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</si>
  <si>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</si>
  <si>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</si>
  <si>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</si>
  <si>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</si>
  <si>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</si>
  <si>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</si>
  <si>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</si>
  <si>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</si>
  <si>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</si>
  <si>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</si>
  <si>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</si>
  <si>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</si>
  <si>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</si>
  <si>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</si>
  <si>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</si>
  <si>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</si>
  <si>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</si>
  <si>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</si>
  <si>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</si>
  <si>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</si>
  <si>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</si>
  <si>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</si>
  <si>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</si>
  <si>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</si>
  <si>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</si>
  <si>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</si>
  <si>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</si>
  <si>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</si>
  <si>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</si>
  <si>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</si>
  <si>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</si>
  <si>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</si>
  <si>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</si>
  <si>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</si>
  <si>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</si>
  <si>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</si>
  <si>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</si>
  <si>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</si>
  <si>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</si>
  <si>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</si>
  <si>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</si>
  <si>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</si>
  <si>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</si>
  <si>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</si>
  <si>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</si>
  <si>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</si>
  <si>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</si>
  <si>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</si>
  <si>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</si>
  <si>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</si>
  <si>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</si>
  <si>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</si>
  <si>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</si>
  <si>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</si>
  <si>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</si>
  <si>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</si>
  <si>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</si>
  <si>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</si>
  <si>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</si>
  <si>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</si>
  <si>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</si>
  <si>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</si>
  <si>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</si>
  <si>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</si>
  <si>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</si>
  <si>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</si>
  <si>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</si>
  <si>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</si>
  <si>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</si>
  <si>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</si>
  <si>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</si>
  <si>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</si>
  <si>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</si>
  <si>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</si>
  <si>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</si>
  <si>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</si>
  <si>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</si>
  <si>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</si>
  <si>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</si>
  <si>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</si>
  <si>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</si>
  <si>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</si>
  <si>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</si>
  <si>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</si>
  <si>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</si>
  <si>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</si>
  <si>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</si>
  <si>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</si>
  <si>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</si>
  <si>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</si>
  <si>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</si>
  <si>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</si>
  <si>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</si>
  <si>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</si>
  <si>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</si>
  <si>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</si>
  <si>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</si>
  <si>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</si>
  <si>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</si>
  <si>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</si>
  <si>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</si>
  <si>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</si>
  <si>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</si>
  <si>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</si>
  <si>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</si>
  <si>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</si>
  <si>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</si>
  <si>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</si>
  <si>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</si>
  <si>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</si>
  <si>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</si>
  <si>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</si>
  <si>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</si>
  <si>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</si>
  <si>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</si>
  <si>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</si>
  <si>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</si>
  <si>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</si>
  <si>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</si>
  <si>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</si>
  <si>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</si>
  <si>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</si>
  <si>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</si>
  <si>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</si>
  <si>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</si>
  <si>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</si>
  <si>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</si>
  <si>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</si>
  <si>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</si>
  <si>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</si>
  <si>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</si>
  <si>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</si>
  <si>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</si>
  <si>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</si>
  <si>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</si>
  <si>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</si>
  <si>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</si>
  <si>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</si>
  <si>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</si>
  <si>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</si>
  <si>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</si>
  <si>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</si>
  <si>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</si>
  <si>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</si>
  <si>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</si>
  <si>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</si>
  <si>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</si>
  <si>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</si>
  <si>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</si>
  <si>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</si>
  <si>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</si>
  <si>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</si>
  <si>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</si>
  <si>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</si>
  <si>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</si>
  <si>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</si>
  <si>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</si>
  <si>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</si>
  <si>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</si>
  <si>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</si>
  <si>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</si>
  <si>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</si>
  <si>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</si>
  <si>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</si>
  <si>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</si>
  <si>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</si>
  <si>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</si>
  <si>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</si>
  <si>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</si>
  <si>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</si>
  <si>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</si>
  <si>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</si>
  <si>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</si>
  <si>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</si>
  <si>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</si>
  <si>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</si>
  <si>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</si>
  <si>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</si>
  <si>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</si>
  <si>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</si>
  <si>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</si>
  <si>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</si>
  <si>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</si>
  <si>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</si>
  <si>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</si>
  <si>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</si>
  <si>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</si>
  <si>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</si>
  <si>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</si>
  <si>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</si>
  <si>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</si>
  <si>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</si>
  <si>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</si>
  <si>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</si>
  <si>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</si>
  <si>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</si>
  <si>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</si>
  <si>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</si>
  <si>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</si>
  <si>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</si>
  <si>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</si>
  <si>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</si>
  <si>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</si>
  <si>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</si>
  <si>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</si>
  <si>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</si>
  <si>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</si>
  <si>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</si>
  <si>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</si>
  <si>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</si>
  <si>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</si>
  <si>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</si>
  <si>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</si>
  <si>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</si>
  <si>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</si>
  <si>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</si>
  <si>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</si>
  <si>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</si>
  <si>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</si>
  <si>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</si>
  <si>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</si>
  <si>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</si>
  <si>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</si>
  <si>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</si>
  <si>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</si>
  <si>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</si>
  <si>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</si>
  <si>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</si>
  <si>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</si>
  <si>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</si>
  <si>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</si>
  <si>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</si>
  <si>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</si>
  <si>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</si>
  <si>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</si>
  <si>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</si>
  <si>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</si>
  <si>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</si>
  <si>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</si>
  <si>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</si>
  <si>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</si>
  <si>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</si>
  <si>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</si>
  <si>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</si>
  <si>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</si>
  <si>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</si>
  <si>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</si>
  <si>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</si>
  <si>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</si>
  <si>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</si>
  <si>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</si>
  <si>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</si>
  <si>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</si>
  <si>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</si>
  <si>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</si>
  <si>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</si>
  <si>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</si>
  <si>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</si>
  <si>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</si>
  <si>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</si>
  <si>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</si>
  <si>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</si>
  <si>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</si>
  <si>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</si>
  <si>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</si>
  <si>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</si>
  <si>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</si>
  <si>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</si>
  <si>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</si>
  <si>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</si>
  <si>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</si>
  <si>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</si>
  <si>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</si>
  <si>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</si>
  <si>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</si>
  <si>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</si>
  <si>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</si>
  <si>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</si>
  <si>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</si>
  <si>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</si>
  <si>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</si>
  <si>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</si>
  <si>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</si>
  <si>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</si>
  <si>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</si>
  <si>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</si>
  <si>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</si>
  <si>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</si>
  <si>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</si>
  <si>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</si>
  <si>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</si>
  <si>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</si>
  <si>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</si>
  <si>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</si>
  <si>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</si>
  <si>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</si>
  <si>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</si>
  <si>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</si>
  <si>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</si>
  <si>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</si>
  <si>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</si>
  <si>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</si>
  <si>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</si>
  <si>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</si>
  <si>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</si>
  <si>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</si>
  <si>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</si>
  <si>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</si>
  <si>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</si>
  <si>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</si>
  <si>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</si>
  <si>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</si>
  <si>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</si>
  <si>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</si>
  <si>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</si>
  <si>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</si>
  <si>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</si>
  <si>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</si>
  <si>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</si>
  <si>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</si>
  <si>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</si>
  <si>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</si>
  <si>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</si>
  <si>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</si>
  <si>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</si>
  <si>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</si>
  <si>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</si>
  <si>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</si>
  <si>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</si>
  <si>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</si>
  <si>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</si>
  <si>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</si>
  <si>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</si>
  <si>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</si>
  <si>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</si>
  <si>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</si>
  <si>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</si>
  <si>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</si>
  <si>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</si>
  <si>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</si>
  <si>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</si>
  <si>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</si>
  <si>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</si>
  <si>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</si>
  <si>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</si>
  <si>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</si>
  <si>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</si>
  <si>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</si>
  <si>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</si>
  <si>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</si>
  <si>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</si>
  <si>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</si>
  <si>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</si>
  <si>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</si>
  <si>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</si>
  <si>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</si>
  <si>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</si>
  <si>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</si>
  <si>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</si>
  <si>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</si>
  <si>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</si>
  <si>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</si>
  <si>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</si>
  <si>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</si>
  <si>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</si>
  <si>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</si>
  <si>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</si>
  <si>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</si>
  <si>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</si>
  <si>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</si>
  <si>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</si>
  <si>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</si>
  <si>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</si>
  <si>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</si>
  <si>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</si>
  <si>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</si>
  <si>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</si>
  <si>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</si>
  <si>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</si>
  <si>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</si>
  <si>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</si>
  <si>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</si>
  <si>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</si>
  <si>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</si>
  <si>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</si>
  <si>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</si>
  <si>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</si>
  <si>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</si>
  <si>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</si>
  <si>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</si>
  <si>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</si>
  <si>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</si>
  <si>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</si>
  <si>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</si>
  <si>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</si>
  <si>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</si>
  <si>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</si>
  <si>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</si>
  <si>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</si>
  <si>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</si>
  <si>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</si>
  <si>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</si>
  <si>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</si>
  <si>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</si>
  <si>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</si>
  <si>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</si>
  <si>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</si>
  <si>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</si>
  <si>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</si>
  <si>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</si>
  <si>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</si>
  <si>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</si>
  <si>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</si>
  <si>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</si>
  <si>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</si>
  <si>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</si>
  <si>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</si>
  <si>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</si>
  <si>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</si>
  <si>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</si>
  <si>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</si>
  <si>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</si>
  <si>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</si>
  <si>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</si>
  <si>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</si>
  <si>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</si>
  <si>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</si>
  <si>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</si>
  <si>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</si>
  <si>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</si>
  <si>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</si>
  <si>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</si>
  <si>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</si>
  <si>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</si>
  <si>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</si>
  <si>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</si>
  <si>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</si>
  <si>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</si>
  <si>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</si>
  <si>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</si>
  <si>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</si>
  <si>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</si>
  <si>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</si>
  <si>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</si>
  <si>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</si>
  <si>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</si>
  <si>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</si>
  <si>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</si>
  <si>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</si>
  <si>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</si>
  <si>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</si>
  <si>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</si>
  <si>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</si>
  <si>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</si>
  <si>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</si>
  <si>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</si>
  <si>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</si>
  <si>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</si>
  <si>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</si>
  <si>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</si>
  <si>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</si>
  <si>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</si>
  <si>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</si>
  <si>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</si>
  <si>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</si>
  <si>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</si>
  <si>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</si>
  <si>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</si>
  <si>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</si>
  <si>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</si>
  <si>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</si>
  <si>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</si>
  <si>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</si>
  <si>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</si>
  <si>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</si>
  <si>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</si>
  <si>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</si>
  <si>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</si>
  <si>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</si>
  <si>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</si>
  <si>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</si>
  <si>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</si>
  <si>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</si>
  <si>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</si>
  <si>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</si>
  <si>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</si>
  <si>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</si>
  <si>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</si>
  <si>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</si>
  <si>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</si>
  <si>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</si>
  <si>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</si>
  <si>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</si>
  <si>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</si>
  <si>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</si>
  <si>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</si>
  <si>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</si>
  <si>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</si>
  <si>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</si>
  <si>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</si>
  <si>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</si>
  <si>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</si>
  <si>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</si>
  <si>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</si>
  <si>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</si>
  <si>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</si>
  <si>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</si>
  <si>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</si>
  <si>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</si>
  <si>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</si>
  <si>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</si>
  <si>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</si>
  <si>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</si>
  <si>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</si>
  <si>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</si>
  <si>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</si>
  <si>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</si>
  <si>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</si>
  <si>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</si>
  <si>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</si>
  <si>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</si>
  <si>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</si>
  <si>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</si>
  <si>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</si>
  <si>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</si>
  <si>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</si>
  <si>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</si>
  <si>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</si>
  <si>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</si>
  <si>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</si>
  <si>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</si>
  <si>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</si>
  <si>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</si>
  <si>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</si>
  <si>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</si>
  <si>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</si>
  <si>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</si>
  <si>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</si>
  <si>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</si>
  <si>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</si>
  <si>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</si>
  <si>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</si>
  <si>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</si>
  <si>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</si>
  <si>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</si>
  <si>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</si>
  <si>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</si>
  <si>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</si>
  <si>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</si>
  <si>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</si>
  <si>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</si>
  <si>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</si>
  <si>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</si>
  <si>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</si>
  <si>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</si>
  <si>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</si>
  <si>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</si>
  <si>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</si>
  <si>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</si>
  <si>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</si>
  <si>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</si>
  <si>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</si>
  <si>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</si>
  <si>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</si>
  <si>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</si>
  <si>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</si>
  <si>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</si>
  <si>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</si>
  <si>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</si>
  <si>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</si>
  <si>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</si>
  <si>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</si>
  <si>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</si>
  <si>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</si>
  <si>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</si>
  <si>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</si>
  <si>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</si>
  <si>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</si>
  <si>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</si>
  <si>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</si>
  <si>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</si>
  <si>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</si>
  <si>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</si>
  <si>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</si>
  <si>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</si>
  <si>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</si>
  <si>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</si>
  <si>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</si>
  <si>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</si>
  <si>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</si>
  <si>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</si>
  <si>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</si>
  <si>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</si>
  <si>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</si>
  <si>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</si>
  <si>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</si>
  <si>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</si>
  <si>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</si>
  <si>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</si>
  <si>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</si>
  <si>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</si>
  <si>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</si>
  <si>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</si>
  <si>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</si>
  <si>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</si>
  <si>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</si>
  <si>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</si>
  <si>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</si>
  <si>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</si>
  <si>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</si>
  <si>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</si>
  <si>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</si>
  <si>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</si>
  <si>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</si>
  <si>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</si>
  <si>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</si>
  <si>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</si>
  <si>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</si>
  <si>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</si>
  <si>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</si>
  <si>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</si>
  <si>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</si>
  <si>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</si>
  <si>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</si>
  <si>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</si>
  <si>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</si>
  <si>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</si>
  <si>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</si>
  <si>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</si>
  <si>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</si>
  <si>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</si>
  <si>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</si>
  <si>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</si>
  <si>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</si>
  <si>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</si>
  <si>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</si>
  <si>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</si>
  <si>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</si>
  <si>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</si>
  <si>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</si>
  <si>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</si>
  <si>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</si>
  <si>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</si>
  <si>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</si>
  <si>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</si>
  <si>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</si>
  <si>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</si>
  <si>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</si>
  <si>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</si>
  <si>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</si>
  <si>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</si>
  <si>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</si>
  <si>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</si>
  <si>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</si>
  <si>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</si>
  <si>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</si>
  <si>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</si>
  <si>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</si>
  <si>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</si>
  <si>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</si>
  <si>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</si>
  <si>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</si>
  <si>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</si>
  <si>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</si>
  <si>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</si>
  <si>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</si>
  <si>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</si>
  <si>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</si>
  <si>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</si>
  <si>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</si>
  <si>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</si>
  <si>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</si>
  <si>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</si>
  <si>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</si>
  <si>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</si>
  <si>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</si>
  <si>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</si>
  <si>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</si>
  <si>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</si>
  <si>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</si>
  <si>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</si>
  <si>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</si>
  <si>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</si>
  <si>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</si>
  <si>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</si>
  <si>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</si>
  <si>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</si>
  <si>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</si>
  <si>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</si>
  <si>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</si>
  <si>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</si>
  <si>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</si>
  <si>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</si>
  <si>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</si>
  <si>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</si>
  <si>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</si>
  <si>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</si>
  <si>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</si>
  <si>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</si>
  <si>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</si>
  <si>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</si>
  <si>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</si>
  <si>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</si>
  <si>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</si>
  <si>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</si>
  <si>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</si>
  <si>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</si>
  <si>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</si>
  <si>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</si>
  <si>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</si>
  <si>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</si>
  <si>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</si>
  <si>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</si>
  <si>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</si>
  <si>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</si>
  <si>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</si>
  <si>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</si>
  <si>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</si>
  <si>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</si>
  <si>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</si>
  <si>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</si>
  <si>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</si>
  <si>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</si>
  <si>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</si>
  <si>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</si>
  <si>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</si>
  <si>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</si>
  <si>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</si>
  <si>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</si>
  <si>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</si>
  <si>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</si>
  <si>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</si>
  <si>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</si>
  <si>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</si>
  <si>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</si>
  <si>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</si>
  <si>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</si>
  <si>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</si>
  <si>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</si>
  <si>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</si>
  <si>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</si>
  <si>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</si>
  <si>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</si>
  <si>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</si>
  <si>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</si>
  <si>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</si>
  <si>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</si>
  <si>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</si>
  <si>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</si>
  <si>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</si>
  <si>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</si>
  <si>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</si>
  <si>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</si>
  <si>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</si>
  <si>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</si>
  <si>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</si>
  <si>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</si>
  <si>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</si>
  <si>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</si>
  <si>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</si>
  <si>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</si>
  <si>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</si>
  <si>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</si>
  <si>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</si>
  <si>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</si>
  <si>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</si>
  <si>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</si>
  <si>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</si>
  <si>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</si>
  <si>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</si>
  <si>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</si>
  <si>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</si>
  <si>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</si>
  <si>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</si>
  <si>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</si>
  <si>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</si>
  <si>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</si>
  <si>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</si>
  <si>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</si>
  <si>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</si>
  <si>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</si>
  <si>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</si>
  <si>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</si>
  <si>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</si>
  <si>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</si>
  <si>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</si>
  <si>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</si>
  <si>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</si>
  <si>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</si>
  <si>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</si>
  <si>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</si>
  <si>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</si>
  <si>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</si>
  <si>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</si>
  <si>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</si>
  <si>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</si>
  <si>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</si>
  <si>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</si>
  <si>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</si>
  <si>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</si>
  <si>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</si>
  <si>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</si>
  <si>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</si>
  <si>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</si>
  <si>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</si>
  <si>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</si>
  <si>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</si>
  <si>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</si>
  <si>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</si>
  <si>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</si>
  <si>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</si>
  <si>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</si>
  <si>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</si>
  <si>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</si>
  <si>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</si>
  <si>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</si>
  <si>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</si>
  <si>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</si>
  <si>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</si>
  <si>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</si>
  <si>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</si>
  <si>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</si>
  <si>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</si>
  <si>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</si>
  <si>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</si>
  <si>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</si>
  <si>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</si>
  <si>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</si>
  <si>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</si>
  <si>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</si>
  <si>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</si>
  <si>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</si>
  <si>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</si>
  <si>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</si>
  <si>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</si>
  <si>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</si>
  <si>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</si>
  <si>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</si>
  <si>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</si>
  <si>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</si>
  <si>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</si>
  <si>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</si>
  <si>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</si>
  <si>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</si>
  <si>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</si>
  <si>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</si>
  <si>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</si>
  <si>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</si>
  <si>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</si>
  <si>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</si>
  <si>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</si>
  <si>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</si>
  <si>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</si>
  <si>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</si>
  <si>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</si>
  <si>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</si>
  <si>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</si>
  <si>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</si>
  <si>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</si>
  <si>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</si>
  <si>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</si>
  <si>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</si>
  <si>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</si>
  <si>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</si>
  <si>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</si>
  <si>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</si>
  <si>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</si>
  <si>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</si>
  <si>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</si>
  <si>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</si>
  <si>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</si>
  <si>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</si>
  <si>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</si>
  <si>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</si>
  <si>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</si>
  <si>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</si>
  <si>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</si>
  <si>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</si>
  <si>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</si>
  <si>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</si>
  <si>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</si>
  <si>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</si>
  <si>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</si>
  <si>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</si>
  <si>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</si>
  <si>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</si>
  <si>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</si>
  <si>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</si>
  <si>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</si>
  <si>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</si>
  <si>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</si>
  <si>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</si>
  <si>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</si>
  <si>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</si>
  <si>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</si>
  <si>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</si>
  <si>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</si>
  <si>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</si>
  <si>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</si>
  <si>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</si>
  <si>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</si>
  <si>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</si>
  <si>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</si>
  <si>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</si>
  <si>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</si>
  <si>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</si>
  <si>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</si>
  <si>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</si>
  <si>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</si>
  <si>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</si>
  <si>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</si>
  <si>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</si>
  <si>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</si>
  <si>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</si>
  <si>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</si>
  <si>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</si>
  <si>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</si>
  <si>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</si>
  <si>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</si>
  <si>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</si>
  <si>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</si>
  <si>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</si>
  <si>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</si>
  <si>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</si>
  <si>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</si>
  <si>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</si>
  <si>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</si>
  <si>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</si>
  <si>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</si>
  <si>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</si>
  <si>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</si>
  <si>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</si>
  <si>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</si>
  <si>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</si>
  <si>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</si>
  <si>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</si>
  <si>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</si>
  <si>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</si>
  <si>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</si>
  <si>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</si>
  <si>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</si>
  <si>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</si>
  <si>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</si>
  <si>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</si>
  <si>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</si>
  <si>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</si>
  <si>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</si>
  <si>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</si>
  <si>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</si>
  <si>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</si>
  <si>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</si>
  <si>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</si>
  <si>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</si>
  <si>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</si>
  <si>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</si>
  <si>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</si>
  <si>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</si>
  <si>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</si>
  <si>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</si>
  <si>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</si>
  <si>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</si>
  <si>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</si>
  <si>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</si>
  <si>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</si>
  <si>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</si>
  <si>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</si>
  <si>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</si>
  <si>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</si>
  <si>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</si>
  <si>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</si>
  <si>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</si>
  <si>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</si>
  <si>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</si>
  <si>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</si>
  <si>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</si>
  <si>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</si>
  <si>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</si>
  <si>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</si>
  <si>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</si>
  <si>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</si>
  <si>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</si>
  <si>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</si>
  <si>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</si>
  <si>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</si>
  <si>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</si>
  <si>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</si>
  <si>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</si>
  <si>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</si>
  <si>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</si>
  <si>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</si>
  <si>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</si>
  <si>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</si>
  <si>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</si>
  <si>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</si>
  <si>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</si>
  <si>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</si>
  <si>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</si>
  <si>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</si>
  <si>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</si>
  <si>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</si>
  <si>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</si>
  <si>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</si>
  <si>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</si>
  <si>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</si>
  <si>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</si>
  <si>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</si>
  <si>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</si>
  <si>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</si>
  <si>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</si>
  <si>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</si>
  <si>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</si>
  <si>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</si>
  <si>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</si>
  <si>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</si>
  <si>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</si>
  <si>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</si>
  <si>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</si>
  <si>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</si>
  <si>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</si>
  <si>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</si>
  <si>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</si>
  <si>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</si>
  <si>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</si>
  <si>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</si>
  <si>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</si>
  <si>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</si>
  <si>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</si>
  <si>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</si>
  <si>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</si>
  <si>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</si>
  <si>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</si>
  <si>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</si>
  <si>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</si>
  <si>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</si>
  <si>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</si>
  <si>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</si>
  <si>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</si>
  <si>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</si>
  <si>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</si>
  <si>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</si>
  <si>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</si>
  <si>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</si>
  <si>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</si>
  <si>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</si>
  <si>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</si>
  <si>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</si>
  <si>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</si>
  <si>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</si>
  <si>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</si>
  <si>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</si>
  <si>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</si>
  <si>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</si>
  <si>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</si>
  <si>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</si>
  <si>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</si>
  <si>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</si>
  <si>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</si>
  <si>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</si>
  <si>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</si>
  <si>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</si>
  <si>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</si>
  <si>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</si>
  <si>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</si>
  <si>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</si>
  <si>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</si>
  <si>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</si>
  <si>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</si>
  <si>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</si>
  <si>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</si>
  <si>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</si>
  <si>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</si>
  <si>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</si>
  <si>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</si>
  <si>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</si>
  <si>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</si>
  <si>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</si>
  <si>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</si>
  <si>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</si>
  <si>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</si>
  <si>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</si>
  <si>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</si>
  <si>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</si>
  <si>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</si>
  <si>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</si>
  <si>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</si>
  <si>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</si>
  <si>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</si>
  <si>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</si>
  <si>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</si>
  <si>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</si>
  <si>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</si>
  <si>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</si>
  <si>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</si>
  <si>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</si>
  <si>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</si>
  <si>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</si>
  <si>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</si>
  <si>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</si>
  <si>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</si>
  <si>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</si>
  <si>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</si>
  <si>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</si>
  <si>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</si>
  <si>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</si>
  <si>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</si>
  <si>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</si>
  <si>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</si>
  <si>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</si>
  <si>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</si>
  <si>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</si>
  <si>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</si>
  <si>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</si>
  <si>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</si>
  <si>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</si>
  <si>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</si>
  <si>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</si>
  <si>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</si>
  <si>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</si>
  <si>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</si>
  <si>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</si>
  <si>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</si>
  <si>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</si>
  <si>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</si>
  <si>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</si>
  <si>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</si>
  <si>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</si>
  <si>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</si>
  <si>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</si>
  <si>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</si>
  <si>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</si>
  <si>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</si>
  <si>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</si>
  <si>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</si>
  <si>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</si>
  <si>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</si>
  <si>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</si>
  <si>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</si>
  <si>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</si>
  <si>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</si>
  <si>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</si>
  <si>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</si>
  <si>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</si>
  <si>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</si>
  <si>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</si>
  <si>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</si>
  <si>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</si>
  <si>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</si>
  <si>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</si>
  <si>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</si>
  <si>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</si>
  <si>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</si>
  <si>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</si>
  <si>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</si>
  <si>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</si>
  <si>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</si>
  <si>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</si>
  <si>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</si>
  <si>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</si>
  <si>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</si>
  <si>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</si>
  <si>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</si>
  <si>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</si>
  <si>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</si>
  <si>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</si>
  <si>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</si>
  <si>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</si>
  <si>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</si>
  <si>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</si>
  <si>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</si>
  <si>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</si>
  <si>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</si>
  <si>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</si>
  <si>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</si>
  <si>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</si>
  <si>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</si>
  <si>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</si>
  <si>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</si>
  <si>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</si>
  <si>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</si>
  <si>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</si>
  <si>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</si>
  <si>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</si>
  <si>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</si>
  <si>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</si>
  <si>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</si>
  <si>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</si>
  <si>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</si>
  <si>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</si>
  <si>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</si>
  <si>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</si>
  <si>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</si>
  <si>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</si>
  <si>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</si>
  <si>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</si>
  <si>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</si>
  <si>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</si>
  <si>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</si>
  <si>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</si>
  <si>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</si>
  <si>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</si>
  <si>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</si>
  <si>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</si>
  <si>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</si>
  <si>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</si>
  <si>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</si>
  <si>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</si>
  <si>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</si>
  <si>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</si>
  <si>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</si>
  <si>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</si>
  <si>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</si>
  <si>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</si>
  <si>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</si>
  <si>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</si>
  <si>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</si>
  <si>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</si>
  <si>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</si>
  <si>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</si>
  <si>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</si>
  <si>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</si>
  <si>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</si>
  <si>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</si>
  <si>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</si>
  <si>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</si>
  <si>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</si>
  <si>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</si>
  <si>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</si>
  <si>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</si>
  <si>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</si>
  <si>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</si>
  <si>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</si>
  <si>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</si>
  <si>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</si>
  <si>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</si>
  <si>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</si>
  <si>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</si>
  <si>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</si>
  <si>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</si>
  <si>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</si>
  <si>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</si>
  <si>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</si>
  <si>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</si>
  <si>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</si>
  <si>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</si>
  <si>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</si>
  <si>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</si>
  <si>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</si>
  <si>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</si>
  <si>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</si>
  <si>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</si>
  <si>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</si>
  <si>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</si>
  <si>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</si>
  <si>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</si>
  <si>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</si>
  <si>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</si>
  <si>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</si>
  <si>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</si>
  <si>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</si>
  <si>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</si>
  <si>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</si>
  <si>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</si>
  <si>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</si>
  <si>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</si>
  <si>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</si>
  <si>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</si>
  <si>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</si>
  <si>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</si>
  <si>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</si>
  <si>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</si>
  <si>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</si>
  <si>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</si>
  <si>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</si>
  <si>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</si>
  <si>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</si>
  <si>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</si>
  <si>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</si>
  <si>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</si>
  <si>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</si>
  <si>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</si>
  <si>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</si>
  <si>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</si>
  <si>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</si>
  <si>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</si>
  <si>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</si>
  <si>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</si>
  <si>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</si>
  <si>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</si>
  <si>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</si>
  <si>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</si>
  <si>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</si>
  <si>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</si>
  <si>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</si>
  <si>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</si>
  <si>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</si>
  <si>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</si>
  <si>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</si>
  <si>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</si>
  <si>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</si>
  <si>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</si>
  <si>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</si>
  <si>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</si>
  <si>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</si>
  <si>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</si>
  <si>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</si>
  <si>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</si>
  <si>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</si>
  <si>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</si>
  <si>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</si>
  <si>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</si>
  <si>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</si>
  <si>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</si>
  <si>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</si>
  <si>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</si>
  <si>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</si>
  <si>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</si>
  <si>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</si>
  <si>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</si>
  <si>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</si>
  <si>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</si>
  <si>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</si>
  <si>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</si>
  <si>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</si>
  <si>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</si>
  <si>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</si>
  <si>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</si>
  <si>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</si>
  <si>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</si>
  <si>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</si>
  <si>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</si>
  <si>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</si>
  <si>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</si>
  <si>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</si>
  <si>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</si>
  <si>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</si>
  <si>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</si>
  <si>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</si>
  <si>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</si>
  <si>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</si>
  <si>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</si>
  <si>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</si>
  <si>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</si>
  <si>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</si>
  <si>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</si>
  <si>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</si>
  <si>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</si>
  <si>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</si>
  <si>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</si>
  <si>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</si>
  <si>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</si>
  <si>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</si>
  <si>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</si>
  <si>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</si>
  <si>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</si>
  <si>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</si>
  <si>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</si>
  <si>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</si>
  <si>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</si>
  <si>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</si>
  <si>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</si>
  <si>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</si>
  <si>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</si>
  <si>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</si>
  <si>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</si>
  <si>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</si>
  <si>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</si>
  <si>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</si>
  <si>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</si>
  <si>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</si>
  <si>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</si>
  <si>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</si>
  <si>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</si>
  <si>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</si>
  <si>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</si>
  <si>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</si>
  <si>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</si>
  <si>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</si>
  <si>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</si>
  <si>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</si>
  <si>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</si>
  <si>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</si>
  <si>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</si>
  <si>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</si>
  <si>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</si>
  <si>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</si>
  <si>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</si>
  <si>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</si>
  <si>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</si>
  <si>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</si>
  <si>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</si>
  <si>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</si>
  <si>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</si>
  <si>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</si>
  <si>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</si>
  <si>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</si>
  <si>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</si>
  <si>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</si>
  <si>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</si>
  <si>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</si>
  <si>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</si>
  <si>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</si>
  <si>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</si>
  <si>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</si>
  <si>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</si>
  <si>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</si>
  <si>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</si>
  <si>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</si>
  <si>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</si>
  <si>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</si>
  <si>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</si>
  <si>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</si>
  <si>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</si>
  <si>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</si>
  <si>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</si>
  <si>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</si>
  <si>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</si>
  <si>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</si>
  <si>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</si>
  <si>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</si>
  <si>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</si>
  <si>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</si>
  <si>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</si>
  <si>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</si>
  <si>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</si>
  <si>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</si>
  <si>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</si>
  <si>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</si>
  <si>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</si>
  <si>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</si>
  <si>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</si>
  <si>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</si>
  <si>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</si>
  <si>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</si>
  <si>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</si>
  <si>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</si>
  <si>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</si>
  <si>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</si>
  <si>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</si>
  <si>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</si>
  <si>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</si>
  <si>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</si>
  <si>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</si>
  <si>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</si>
  <si>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</si>
  <si>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</si>
  <si>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</si>
  <si>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</si>
  <si>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</si>
  <si>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</si>
  <si>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</si>
  <si>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</si>
  <si>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</si>
  <si>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</si>
  <si>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</si>
  <si>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</si>
  <si>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</si>
  <si>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</si>
  <si>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</si>
  <si>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</si>
  <si>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</si>
  <si>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</si>
  <si>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</si>
  <si>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</si>
  <si>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</si>
  <si>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</si>
  <si>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</si>
  <si>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</si>
  <si>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</si>
  <si>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</si>
  <si>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</si>
  <si>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</si>
  <si>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</si>
  <si>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</si>
  <si>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</si>
  <si>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</si>
  <si>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</si>
  <si>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</si>
  <si>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</si>
  <si>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</si>
  <si>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</si>
  <si>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</si>
  <si>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</si>
  <si>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</si>
  <si>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</si>
  <si>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</si>
  <si>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</si>
  <si>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</si>
  <si>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</si>
  <si>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</si>
  <si>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</si>
  <si>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</si>
  <si>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</si>
  <si>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</si>
  <si>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</si>
  <si>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</si>
  <si>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</si>
  <si>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</si>
  <si>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</si>
  <si>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</si>
  <si>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</si>
  <si>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</si>
  <si>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</si>
  <si>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</si>
  <si>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</si>
  <si>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</si>
  <si>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</si>
  <si>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</si>
  <si>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</si>
  <si>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</si>
  <si>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</si>
  <si>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</si>
  <si>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</si>
  <si>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</si>
  <si>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</si>
  <si>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</si>
  <si>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</si>
  <si>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</si>
  <si>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</si>
  <si>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</si>
  <si>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</si>
  <si>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</si>
  <si>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</si>
  <si>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</si>
  <si>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</si>
  <si>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</si>
  <si>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</si>
  <si>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</si>
  <si>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</si>
  <si>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</si>
  <si>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</si>
  <si>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</si>
  <si>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</si>
  <si>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</si>
  <si>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</si>
  <si>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</si>
  <si>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</si>
  <si>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</si>
  <si>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</si>
  <si>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</si>
  <si>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</si>
  <si>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</si>
  <si>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</si>
  <si>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</si>
  <si>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</si>
  <si>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</si>
  <si>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</si>
  <si>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</si>
  <si>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</si>
  <si>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</si>
  <si>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</si>
  <si>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</si>
  <si>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</si>
  <si>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</si>
  <si>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</si>
  <si>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</si>
  <si>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</si>
  <si>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</si>
  <si>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</si>
  <si>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</si>
  <si>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</si>
  <si>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</si>
  <si>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</si>
  <si>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</si>
  <si>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</si>
  <si>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</si>
  <si>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</si>
  <si>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</si>
  <si>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</si>
  <si>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</si>
  <si>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</si>
  <si>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</si>
  <si>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</si>
  <si>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</si>
  <si>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</si>
  <si>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</si>
  <si>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</si>
  <si>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</si>
  <si>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</si>
  <si>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</si>
  <si>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</si>
  <si>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</si>
  <si>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</si>
  <si>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</si>
  <si>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</si>
  <si>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</si>
  <si>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</si>
  <si>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</si>
  <si>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</si>
  <si>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</si>
  <si>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</si>
  <si>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</si>
  <si>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</si>
  <si>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</si>
  <si>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</si>
  <si>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</si>
  <si>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</si>
  <si>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</si>
  <si>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</si>
  <si>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</si>
  <si>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</si>
  <si>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</si>
  <si>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</si>
  <si>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</si>
  <si>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</si>
  <si>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</si>
  <si>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</si>
  <si>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</si>
  <si>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</si>
  <si>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</si>
  <si>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</si>
  <si>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</si>
  <si>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</si>
  <si>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</si>
  <si>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</si>
  <si>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</si>
  <si>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</si>
  <si>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</si>
  <si>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</si>
  <si>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</si>
  <si>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</si>
  <si>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</si>
  <si>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</si>
  <si>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</si>
  <si>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</si>
  <si>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</si>
  <si>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</si>
  <si>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</si>
  <si>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</si>
  <si>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</si>
  <si>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</si>
  <si>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</si>
  <si>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</si>
  <si>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</si>
  <si>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</si>
  <si>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</si>
  <si>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</si>
  <si>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</si>
  <si>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</si>
  <si>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</si>
  <si>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</si>
  <si>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</si>
  <si>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</si>
  <si>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</si>
  <si>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</si>
  <si>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</si>
  <si>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</si>
  <si>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</si>
  <si>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</si>
  <si>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</si>
  <si>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</si>
  <si>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</si>
  <si>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</si>
  <si>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</si>
  <si>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</si>
  <si>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</si>
  <si>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</si>
  <si>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</si>
  <si>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</si>
  <si>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</si>
  <si>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</si>
  <si>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</si>
  <si>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</si>
  <si>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</si>
  <si>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</si>
  <si>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</si>
  <si>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</si>
  <si>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</si>
  <si>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</si>
  <si>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</si>
  <si>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</si>
  <si>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</si>
  <si>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</si>
  <si>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</si>
  <si>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</si>
  <si>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</si>
  <si>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</si>
  <si>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</si>
  <si>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</si>
  <si>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</si>
  <si>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</si>
  <si>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</si>
  <si>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</si>
  <si>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</si>
  <si>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</si>
  <si>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</si>
  <si>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</si>
  <si>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</si>
  <si>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</si>
  <si>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</si>
  <si>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</si>
  <si>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</si>
  <si>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</si>
  <si>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</si>
  <si>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</si>
  <si>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</si>
  <si>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</si>
  <si>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</si>
  <si>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</si>
  <si>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</si>
  <si>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</si>
  <si>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</si>
  <si>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</si>
  <si>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</si>
  <si>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</si>
  <si>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</si>
  <si>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</si>
  <si>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</si>
  <si>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</si>
  <si>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</si>
  <si>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</si>
  <si>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</si>
  <si>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</si>
  <si>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</si>
  <si>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</si>
  <si>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</si>
  <si>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</si>
  <si>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</si>
  <si>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</si>
  <si>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</si>
  <si>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</si>
  <si>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</si>
  <si>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</si>
  <si>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</si>
  <si>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</si>
  <si>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</si>
  <si>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</si>
  <si>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</si>
  <si>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</si>
  <si>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</si>
  <si>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</si>
  <si>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</si>
  <si>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</si>
  <si>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</si>
  <si>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</si>
  <si>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</si>
  <si>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</si>
  <si>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</si>
  <si>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</si>
  <si>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</si>
  <si>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</si>
  <si>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</si>
  <si>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</si>
  <si>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</si>
  <si>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</si>
  <si>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</si>
  <si>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</si>
  <si>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</si>
  <si>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</si>
  <si>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</si>
  <si>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</si>
  <si>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</si>
  <si>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</si>
  <si>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</si>
  <si>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</si>
  <si>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</si>
  <si>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</si>
  <si>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</si>
  <si>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</si>
  <si>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</si>
  <si>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</si>
  <si>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</si>
  <si>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</si>
  <si>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</si>
  <si>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</si>
  <si>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</si>
  <si>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</si>
  <si>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</si>
  <si>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</si>
  <si>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</si>
  <si>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</si>
  <si>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</si>
  <si>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</si>
  <si>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</si>
  <si>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</si>
  <si>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</si>
  <si>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</si>
  <si>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</si>
  <si>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</si>
  <si>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</si>
  <si>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</si>
  <si>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</si>
  <si>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</si>
  <si>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</si>
  <si>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</si>
  <si>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</si>
  <si>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</si>
  <si>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</si>
  <si>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</si>
  <si>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</si>
  <si>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</si>
  <si>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</si>
  <si>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</si>
  <si>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</si>
  <si>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</si>
  <si>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</si>
  <si>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</si>
  <si>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</si>
  <si>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</si>
  <si>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</si>
  <si>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</si>
  <si>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</si>
  <si>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</si>
  <si>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</si>
  <si>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</si>
  <si>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</si>
  <si>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</si>
  <si>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</si>
  <si>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</si>
  <si>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</si>
  <si>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</si>
  <si>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</si>
  <si>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</si>
  <si>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</si>
  <si>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</si>
  <si>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</si>
  <si>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</si>
  <si>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</si>
  <si>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</si>
  <si>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</si>
  <si>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</si>
  <si>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</si>
  <si>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</si>
  <si>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</si>
  <si>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</si>
  <si>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</si>
  <si>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</si>
  <si>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</si>
  <si>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</si>
  <si>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</si>
  <si>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</si>
  <si>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</si>
  <si>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</si>
  <si>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</si>
  <si>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</si>
  <si>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</si>
  <si>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</si>
  <si>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</si>
  <si>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</si>
  <si>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</si>
  <si>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</si>
  <si>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</si>
  <si>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</si>
  <si>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</si>
  <si>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</si>
  <si>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</si>
  <si>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</si>
  <si>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</si>
  <si>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</si>
  <si>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</si>
  <si>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</si>
  <si>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</si>
  <si>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</si>
  <si>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</si>
  <si>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</si>
  <si>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</si>
  <si>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</si>
  <si>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</si>
  <si>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</si>
  <si>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</si>
  <si>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</si>
  <si>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</si>
  <si>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</si>
  <si>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</si>
  <si>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</si>
  <si>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</si>
  <si>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</si>
  <si>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</si>
  <si>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</si>
  <si>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</si>
  <si>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</si>
  <si>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</si>
  <si>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</si>
  <si>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</si>
  <si>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</si>
  <si>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</si>
  <si>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</si>
  <si>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</si>
  <si>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</si>
  <si>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</si>
  <si>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</si>
  <si>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</si>
  <si>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</si>
  <si>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</si>
  <si>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</si>
  <si>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</si>
  <si>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</si>
  <si>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</si>
  <si>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</si>
  <si>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</si>
  <si>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</si>
  <si>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</si>
  <si>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</si>
  <si>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</si>
  <si>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</si>
  <si>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</si>
  <si>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</si>
  <si>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</si>
  <si>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</si>
  <si>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</si>
  <si>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</si>
  <si>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</si>
  <si>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</si>
  <si>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</si>
  <si>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</si>
  <si>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</si>
  <si>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</si>
  <si>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</si>
  <si>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</si>
  <si>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</si>
  <si>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</si>
  <si>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</si>
  <si>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</si>
  <si>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</si>
  <si>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</si>
  <si>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</si>
  <si>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</si>
  <si>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</si>
  <si>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</si>
  <si>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</si>
  <si>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</si>
  <si>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</si>
  <si>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</si>
  <si>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</si>
  <si>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</si>
  <si>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</si>
  <si>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</si>
  <si>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</si>
  <si>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</si>
  <si>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</si>
  <si>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</si>
  <si>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</si>
  <si>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</si>
  <si>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</si>
  <si>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</si>
  <si>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</si>
  <si>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</si>
  <si>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</si>
  <si>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</si>
  <si>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</si>
  <si>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</si>
  <si>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</si>
  <si>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</si>
  <si>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</si>
  <si>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</si>
  <si>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</si>
  <si>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</si>
  <si>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</si>
  <si>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</si>
  <si>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</si>
  <si>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</si>
  <si>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</si>
  <si>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</si>
  <si>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</si>
  <si>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</si>
  <si>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</si>
  <si>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</si>
  <si>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</si>
  <si>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</si>
  <si>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</si>
  <si>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</si>
  <si>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</si>
  <si>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</si>
  <si>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</si>
  <si>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</si>
  <si>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</si>
  <si>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</si>
  <si>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</si>
  <si>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</si>
  <si>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</si>
  <si>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</si>
  <si>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</si>
  <si>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</si>
  <si>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</si>
  <si>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</si>
  <si>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</si>
  <si>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</si>
  <si>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</si>
  <si>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</si>
  <si>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</si>
  <si>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</si>
  <si>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</si>
  <si>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</si>
  <si>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</si>
  <si>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</si>
  <si>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</si>
  <si>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</si>
  <si>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</si>
  <si>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</si>
  <si>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</si>
  <si>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</si>
  <si>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</si>
  <si>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</si>
  <si>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</si>
  <si>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</si>
  <si>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</si>
  <si>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</si>
  <si>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</si>
  <si>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</si>
  <si>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</si>
  <si>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</si>
  <si>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</si>
  <si>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</si>
  <si>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</si>
  <si>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</si>
  <si>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</si>
  <si>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</si>
  <si>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</si>
  <si>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</si>
  <si>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</si>
  <si>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</si>
  <si>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</si>
  <si>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</si>
  <si>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</si>
  <si>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</si>
  <si>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</si>
  <si>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</si>
  <si>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</si>
  <si>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</si>
  <si>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</si>
  <si>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</si>
  <si>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</si>
  <si>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</si>
  <si>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</si>
  <si>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</si>
  <si>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</si>
  <si>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</si>
  <si>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</si>
  <si>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</si>
  <si>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</si>
  <si>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</si>
  <si>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</si>
  <si>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</si>
  <si>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</si>
  <si>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</si>
  <si>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</si>
  <si>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</si>
  <si>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</si>
  <si>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</si>
  <si>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</si>
  <si>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</si>
  <si>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</si>
  <si>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</si>
  <si>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</si>
  <si>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</si>
  <si>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</si>
  <si>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</si>
  <si>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</si>
  <si>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</si>
  <si>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</si>
  <si>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</si>
  <si>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</si>
  <si>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</si>
  <si>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</si>
  <si>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</si>
  <si>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</si>
  <si>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</si>
  <si>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</si>
  <si>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</si>
  <si>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</si>
  <si>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</si>
  <si>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</si>
  <si>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</si>
  <si>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</si>
  <si>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</si>
  <si>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</si>
  <si>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</si>
  <si>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</si>
  <si>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</si>
  <si>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</si>
  <si>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</si>
  <si>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</si>
  <si>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</si>
  <si>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</si>
  <si>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</si>
  <si>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</si>
  <si>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</si>
  <si>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</si>
  <si>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</si>
  <si>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</si>
  <si>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</si>
  <si>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</si>
  <si>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</si>
  <si>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</si>
  <si>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</si>
  <si>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</si>
  <si>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</si>
  <si>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</si>
  <si>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</si>
  <si>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</si>
  <si>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</si>
  <si>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</si>
  <si>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</si>
  <si>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</si>
  <si>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</si>
  <si>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</si>
  <si>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</si>
  <si>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</si>
  <si>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</si>
  <si>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</si>
  <si>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</si>
  <si>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</si>
  <si>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</si>
  <si>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</si>
  <si>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</si>
  <si>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</si>
  <si>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</si>
  <si>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</si>
  <si>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</si>
  <si>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</si>
  <si>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</si>
  <si>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</si>
  <si>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</si>
  <si>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</si>
  <si>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</si>
  <si>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</si>
  <si>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</si>
  <si>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</si>
  <si>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</si>
  <si>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</si>
  <si>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</si>
  <si>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</si>
  <si>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</si>
  <si>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</si>
  <si>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</si>
  <si>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</si>
  <si>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</si>
  <si>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</si>
  <si>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</si>
  <si>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</si>
  <si>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</si>
  <si>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</si>
  <si>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</si>
  <si>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</si>
  <si>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</si>
  <si>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</si>
  <si>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</si>
  <si>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</si>
  <si>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</si>
  <si>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</si>
  <si>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</si>
  <si>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</si>
  <si>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</si>
  <si>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</si>
  <si>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</si>
  <si>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</si>
  <si>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</si>
  <si>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</si>
  <si>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</si>
  <si>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</si>
  <si>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</si>
  <si>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</si>
  <si>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</si>
  <si>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</si>
  <si>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</si>
  <si>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</si>
  <si>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</si>
  <si>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</si>
  <si>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</si>
  <si>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</si>
  <si>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</si>
  <si>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</si>
  <si>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</si>
  <si>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</si>
  <si>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</si>
  <si>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</si>
  <si>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</si>
  <si>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</si>
  <si>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</si>
  <si>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</si>
  <si>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</si>
  <si>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</si>
  <si>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</si>
  <si>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</si>
  <si>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</si>
  <si>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</si>
  <si>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</si>
  <si>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</si>
  <si>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</si>
  <si>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</si>
  <si>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</si>
  <si>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</si>
  <si>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</si>
  <si>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</si>
  <si>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</si>
  <si>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</si>
  <si>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</si>
  <si>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</si>
  <si>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</si>
  <si>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</si>
  <si>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</si>
  <si>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</si>
  <si>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</si>
  <si>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</si>
  <si>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</si>
  <si>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</si>
  <si>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</si>
  <si>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</si>
  <si>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</si>
  <si>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</si>
  <si>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</si>
  <si>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</si>
  <si>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</si>
  <si>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</si>
  <si>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</si>
  <si>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</si>
  <si>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</si>
  <si>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</si>
  <si>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</si>
  <si>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</si>
  <si>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</si>
  <si>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</si>
  <si>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</si>
  <si>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</si>
  <si>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</si>
  <si>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</si>
  <si>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</si>
  <si>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</si>
  <si>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</si>
  <si>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</si>
  <si>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</si>
  <si>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</si>
  <si>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</si>
  <si>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</si>
  <si>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</si>
  <si>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</si>
  <si>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</si>
  <si>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</si>
  <si>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</si>
  <si>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</si>
  <si>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</si>
  <si>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</si>
  <si>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</si>
  <si>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</si>
  <si>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</si>
  <si>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</si>
  <si>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</si>
  <si>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</si>
  <si>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</si>
  <si>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</si>
  <si>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</si>
  <si>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</si>
  <si>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</si>
  <si>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</si>
  <si>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</si>
  <si>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</si>
  <si>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</si>
  <si>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</si>
  <si>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</si>
  <si>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</si>
  <si>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</si>
  <si>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</si>
  <si>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</si>
  <si>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</si>
  <si>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</si>
  <si>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</si>
  <si>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</si>
  <si>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</si>
  <si>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</si>
  <si>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</si>
  <si>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</si>
  <si>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</si>
  <si>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</si>
  <si>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</si>
  <si>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</si>
  <si>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</si>
  <si>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</si>
  <si>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</si>
  <si>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</si>
  <si>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</si>
  <si>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</si>
  <si>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</si>
  <si>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</si>
  <si>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</si>
  <si>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</si>
  <si>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</si>
  <si>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</si>
  <si>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</si>
  <si>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</si>
  <si>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</si>
  <si>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</si>
  <si>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</si>
  <si>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</si>
  <si>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</si>
  <si>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</si>
  <si>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</si>
  <si>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</si>
  <si>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</si>
  <si>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</si>
  <si>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</si>
  <si>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</si>
  <si>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</si>
  <si>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</si>
  <si>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</si>
  <si>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</si>
  <si>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</si>
  <si>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</si>
  <si>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</si>
  <si>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</si>
  <si>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</si>
  <si>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</si>
  <si>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</si>
  <si>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</si>
  <si>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</si>
  <si>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</si>
  <si>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</si>
  <si>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</si>
  <si>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</si>
  <si>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</si>
  <si>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</si>
  <si>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</si>
  <si>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</si>
  <si>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</si>
  <si>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</si>
  <si>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</si>
  <si>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</si>
  <si>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</si>
  <si>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</si>
  <si>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</si>
  <si>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</si>
  <si>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</si>
  <si>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</si>
  <si>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</si>
  <si>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</si>
  <si>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</si>
  <si>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</si>
  <si>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</si>
  <si>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</si>
  <si>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</si>
  <si>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</si>
  <si>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</si>
  <si>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</si>
  <si>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</si>
  <si>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</si>
  <si>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</si>
  <si>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</si>
  <si>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</si>
  <si>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</si>
  <si>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</si>
  <si>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</si>
  <si>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</si>
  <si>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</si>
  <si>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</si>
  <si>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</si>
  <si>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</si>
  <si>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</si>
  <si>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</si>
  <si>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</si>
  <si>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</si>
  <si>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</si>
  <si>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</si>
  <si>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</si>
  <si>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</si>
  <si>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</si>
  <si>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</si>
  <si>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</si>
  <si>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</si>
  <si>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</si>
  <si>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</si>
  <si>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</si>
  <si>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</si>
  <si>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</si>
  <si>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</si>
  <si>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</si>
  <si>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</si>
  <si>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</si>
  <si>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</si>
  <si>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</si>
  <si>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</si>
  <si>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</si>
  <si>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</si>
  <si>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</si>
  <si>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</si>
  <si>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</si>
  <si>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</si>
  <si>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</si>
  <si>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</si>
  <si>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</si>
  <si>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</si>
  <si>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</si>
  <si>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</si>
  <si>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</si>
  <si>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</si>
  <si>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</si>
  <si>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</si>
  <si>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</si>
  <si>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</si>
  <si>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</si>
  <si>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</si>
  <si>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</si>
  <si>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</si>
  <si>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</si>
  <si>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</si>
  <si>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</si>
  <si>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</si>
  <si>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</si>
  <si>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</si>
  <si>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</si>
  <si>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</si>
  <si>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</si>
  <si>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</si>
  <si>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</si>
  <si>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</si>
  <si>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</si>
  <si>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</si>
  <si>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</si>
  <si>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</si>
  <si>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</si>
  <si>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</si>
  <si>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</si>
  <si>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</si>
  <si>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</si>
  <si>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</si>
  <si>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</si>
  <si>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</si>
  <si>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</si>
  <si>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</si>
  <si>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</si>
  <si>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</si>
  <si>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</si>
  <si>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</si>
  <si>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</si>
  <si>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</si>
  <si>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</si>
  <si>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</si>
  <si>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</si>
  <si>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</si>
  <si>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</si>
  <si>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</si>
  <si>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</si>
  <si>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</si>
  <si>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</si>
  <si>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</si>
  <si>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</si>
  <si>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</si>
  <si>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</si>
  <si>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</si>
  <si>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</si>
  <si>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</si>
  <si>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</si>
  <si>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</si>
  <si>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</si>
  <si>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</si>
  <si>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</si>
  <si>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</si>
  <si>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</si>
  <si>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</si>
  <si>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</si>
  <si>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</si>
  <si>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</si>
  <si>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</si>
  <si>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</si>
  <si>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</si>
  <si>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</si>
  <si>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</si>
  <si>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</si>
  <si>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</si>
  <si>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</si>
  <si>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</si>
  <si>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</si>
  <si>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</si>
  <si>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</si>
  <si>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</si>
  <si>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</si>
  <si>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</si>
  <si>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</si>
  <si>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</si>
  <si>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</si>
  <si>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</si>
  <si>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</si>
  <si>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</si>
  <si>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</si>
  <si>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</si>
  <si>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</si>
  <si>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</si>
  <si>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</si>
  <si>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</si>
  <si>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</si>
  <si>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</si>
  <si>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</si>
  <si>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</si>
  <si>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</si>
  <si>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</si>
  <si>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</si>
  <si>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</si>
  <si>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</si>
  <si>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</si>
  <si>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</si>
  <si>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</si>
  <si>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</si>
  <si>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</si>
  <si>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</si>
  <si>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</si>
  <si>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</si>
  <si>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</si>
  <si>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</si>
  <si>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</si>
  <si>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</si>
  <si>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</si>
  <si>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</si>
  <si>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</si>
  <si>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</si>
  <si>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</si>
  <si>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</si>
  <si>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</si>
  <si>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</si>
  <si>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</si>
  <si>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</si>
  <si>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</si>
  <si>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</si>
  <si>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</si>
  <si>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</si>
  <si>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</si>
  <si>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</si>
  <si>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</si>
  <si>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</si>
  <si>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</si>
  <si>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</si>
  <si>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</si>
  <si>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</si>
  <si>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</si>
  <si>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</si>
  <si>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</si>
  <si>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</si>
  <si>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</si>
  <si>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</si>
  <si>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</si>
  <si>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</si>
  <si>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</si>
  <si>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</si>
  <si>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</si>
  <si>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</si>
  <si>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</si>
  <si>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</si>
  <si>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</si>
  <si>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</si>
  <si>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</si>
  <si>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</si>
  <si>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</si>
  <si>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</si>
  <si>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</si>
  <si>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</si>
  <si>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</si>
  <si>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</si>
  <si>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</si>
  <si>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</si>
  <si>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</si>
  <si>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</si>
  <si>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</si>
  <si>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</si>
  <si>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</si>
  <si>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</si>
  <si>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</si>
  <si>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</si>
  <si>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</si>
  <si>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</si>
  <si>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</si>
  <si>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</si>
  <si>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</si>
  <si>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</si>
  <si>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</si>
  <si>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</si>
  <si>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</si>
  <si>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</si>
  <si>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</si>
  <si>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</si>
  <si>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</si>
  <si>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</si>
  <si>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</si>
  <si>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</si>
  <si>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</si>
  <si>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</si>
  <si>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</si>
  <si>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</si>
  <si>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</si>
  <si>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</si>
  <si>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</si>
  <si>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</si>
  <si>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</si>
  <si>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</si>
  <si>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</si>
  <si>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</si>
  <si>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</si>
  <si>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</si>
  <si>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</si>
  <si>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</si>
  <si>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</si>
  <si>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</si>
  <si>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</si>
  <si>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</si>
  <si>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</si>
  <si>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</si>
  <si>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</si>
  <si>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</si>
  <si>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</si>
  <si>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</si>
  <si>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</si>
  <si>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</si>
  <si>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</si>
  <si>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</si>
  <si>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</si>
  <si>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</si>
  <si>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</si>
  <si>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</si>
  <si>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</si>
  <si>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</si>
  <si>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</si>
  <si>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</si>
  <si>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</si>
  <si>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</si>
  <si>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</si>
  <si>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</si>
  <si>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</si>
  <si>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</si>
  <si>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</si>
  <si>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</si>
  <si>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</si>
  <si>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</si>
  <si>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</si>
  <si>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</si>
  <si>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</si>
  <si>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</si>
  <si>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</si>
  <si>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</si>
  <si>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</si>
  <si>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</si>
  <si>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</si>
  <si>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</si>
  <si>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</si>
  <si>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</si>
  <si>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</si>
  <si>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</si>
  <si>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</si>
  <si>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</si>
  <si>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</si>
  <si>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</si>
  <si>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</si>
  <si>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</si>
  <si>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</si>
  <si>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</si>
  <si>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</si>
  <si>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</si>
  <si>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</si>
  <si>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</si>
  <si>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</si>
  <si>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</si>
  <si>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</si>
  <si>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</si>
  <si>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</si>
  <si>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</si>
  <si>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</si>
  <si>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</si>
  <si>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</si>
  <si>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</si>
  <si>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</si>
  <si>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</si>
  <si>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</si>
  <si>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</si>
  <si>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</si>
  <si>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</si>
  <si>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</si>
  <si>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</si>
  <si>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</si>
  <si>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</si>
  <si>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</si>
  <si>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</si>
  <si>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</si>
  <si>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</si>
  <si>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</si>
  <si>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</si>
  <si>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</si>
  <si>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</si>
  <si>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</si>
  <si>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</si>
  <si>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</si>
  <si>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</si>
  <si>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</si>
  <si>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</si>
  <si>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</si>
  <si>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</si>
  <si>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</si>
  <si>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</si>
  <si>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</si>
  <si>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</si>
  <si>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</si>
  <si>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</si>
  <si>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</si>
  <si>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</si>
  <si>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</si>
  <si>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</si>
  <si>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</si>
  <si>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</si>
  <si>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</si>
  <si>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</si>
  <si>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</si>
  <si>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</si>
  <si>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</si>
  <si>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</si>
  <si>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</si>
  <si>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</si>
  <si>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</si>
  <si>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</si>
  <si>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</si>
  <si>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</si>
  <si>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</si>
  <si>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</si>
  <si>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</si>
  <si>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</si>
  <si>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</si>
  <si>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</si>
  <si>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</si>
  <si>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</si>
  <si>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</si>
  <si>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</si>
  <si>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</si>
  <si>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</si>
  <si>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</si>
  <si>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</si>
  <si>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</si>
  <si>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</si>
  <si>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</si>
  <si>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</si>
  <si>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</si>
  <si>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</si>
  <si>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</si>
  <si>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</si>
  <si>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</si>
  <si>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</si>
  <si>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</si>
  <si>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</si>
  <si>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</si>
  <si>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</si>
  <si>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</si>
  <si>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</si>
  <si>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</si>
  <si>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</si>
  <si>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</si>
  <si>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</si>
  <si>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</si>
  <si>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</si>
  <si>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</si>
  <si>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</si>
  <si>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</si>
  <si>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</si>
  <si>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</si>
  <si>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</si>
  <si>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</si>
  <si>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</si>
  <si>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</si>
  <si>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</si>
  <si>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</si>
  <si>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</si>
  <si>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</si>
  <si>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</si>
  <si>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</si>
  <si>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</si>
  <si>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</si>
  <si>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</si>
  <si>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</si>
  <si>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</si>
  <si>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</si>
  <si>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</si>
  <si>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</si>
  <si>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</si>
  <si>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</si>
  <si>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</si>
  <si>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</si>
  <si>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</si>
  <si>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</si>
  <si>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</si>
  <si>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</si>
  <si>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</si>
  <si>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</si>
  <si>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</si>
  <si>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</si>
  <si>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</si>
  <si>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</si>
  <si>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</si>
  <si>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</si>
  <si>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</si>
  <si>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</si>
  <si>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</si>
  <si>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</si>
  <si>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</si>
  <si>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</si>
  <si>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</si>
  <si>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</si>
  <si>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</si>
  <si>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</si>
  <si>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</si>
  <si>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</si>
  <si>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</si>
  <si>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</si>
  <si>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</si>
  <si>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</si>
  <si>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</si>
  <si>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</si>
  <si>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</si>
  <si>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</si>
  <si>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</si>
  <si>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</si>
  <si>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</si>
  <si>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</si>
  <si>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</si>
  <si>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</si>
  <si>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</si>
  <si>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</si>
  <si>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</si>
  <si>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</si>
  <si>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</si>
  <si>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</si>
  <si>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</si>
  <si>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</si>
  <si>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</si>
  <si>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</si>
  <si>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</si>
  <si>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</si>
  <si>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</si>
  <si>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</si>
  <si>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</si>
  <si>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</si>
  <si>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</si>
  <si>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</si>
  <si>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</si>
  <si>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</si>
  <si>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</si>
  <si>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</si>
  <si>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</si>
  <si>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</si>
  <si>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</si>
  <si>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</si>
  <si>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</si>
  <si>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</si>
  <si>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</si>
  <si>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</si>
  <si>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</si>
  <si>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</si>
  <si>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</si>
  <si>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</si>
  <si>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</si>
  <si>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</si>
  <si>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</si>
  <si>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</si>
  <si>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</si>
  <si>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</si>
  <si>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</si>
  <si>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</si>
  <si>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</si>
  <si>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</si>
  <si>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</si>
  <si>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</si>
  <si>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</si>
  <si>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</si>
  <si>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</si>
  <si>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</si>
  <si>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</si>
  <si>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</si>
  <si>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</si>
  <si>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</si>
  <si>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</si>
  <si>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</si>
  <si>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</si>
  <si>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</si>
  <si>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</si>
  <si>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</si>
  <si>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</si>
  <si>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</si>
  <si>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</si>
  <si>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</si>
  <si>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</si>
  <si>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</si>
  <si>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</si>
  <si>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</si>
  <si>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</si>
  <si>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</si>
  <si>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</si>
  <si>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</si>
  <si>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</si>
  <si>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</si>
  <si>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</si>
  <si>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</si>
  <si>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</si>
  <si>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</si>
  <si>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</si>
  <si>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</si>
  <si>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</si>
  <si>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</si>
  <si>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</si>
  <si>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</si>
  <si>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</si>
  <si>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</si>
  <si>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</si>
  <si>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</si>
  <si>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</si>
  <si>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</si>
  <si>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</si>
  <si>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</si>
  <si>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</si>
  <si>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</si>
  <si>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</si>
  <si>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</si>
  <si>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</si>
  <si>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</si>
  <si>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</si>
  <si>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</si>
  <si>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</si>
  <si>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</si>
  <si>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</si>
  <si>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</si>
  <si>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</si>
  <si>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</si>
  <si>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</si>
  <si>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</si>
  <si>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</si>
  <si>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</si>
  <si>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</si>
  <si>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</si>
  <si>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</si>
  <si>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</si>
  <si>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</si>
  <si>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</si>
  <si>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</si>
  <si>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</si>
  <si>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</si>
  <si>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</si>
  <si>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</si>
  <si>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</si>
  <si>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</si>
  <si>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</si>
  <si>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</si>
  <si>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</si>
  <si>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</si>
  <si>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</si>
  <si>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</si>
  <si>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</si>
  <si>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</si>
  <si>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</si>
  <si>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</si>
  <si>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</si>
  <si>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</si>
  <si>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</si>
  <si>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</si>
  <si>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</si>
  <si>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</si>
  <si>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</si>
  <si>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</si>
  <si>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</si>
  <si>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</si>
  <si>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</si>
  <si>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</si>
  <si>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</si>
  <si>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</si>
  <si>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</si>
  <si>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</si>
  <si>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</si>
  <si>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</si>
  <si>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</si>
  <si>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</si>
  <si>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</si>
  <si>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</si>
  <si>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</si>
  <si>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</si>
  <si>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</si>
  <si>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</si>
  <si>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</si>
  <si>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</si>
  <si>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</si>
  <si>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</si>
  <si>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</si>
  <si>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</si>
  <si>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</si>
  <si>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</si>
  <si>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</si>
  <si>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</si>
  <si>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</si>
  <si>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</si>
  <si>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</si>
  <si>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</si>
  <si>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</si>
  <si>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</si>
  <si>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</si>
  <si>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</si>
  <si>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</si>
  <si>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</si>
  <si>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</si>
  <si>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</si>
  <si>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</si>
  <si>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</si>
  <si>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</si>
  <si>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</si>
  <si>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</si>
  <si>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</si>
  <si>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</si>
  <si>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</si>
  <si>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</si>
  <si>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</si>
  <si>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</si>
  <si>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</si>
  <si>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</si>
  <si>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</si>
  <si>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</si>
  <si>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</si>
  <si>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</si>
  <si>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</si>
  <si>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</si>
  <si>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</si>
  <si>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</si>
  <si>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</si>
  <si>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</si>
  <si>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</si>
  <si>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</si>
  <si>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</si>
  <si>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</si>
  <si>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</si>
  <si>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</si>
  <si>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</si>
  <si>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</si>
  <si>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</si>
  <si>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</si>
  <si>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</si>
  <si>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</si>
  <si>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</si>
  <si>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</si>
  <si>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</si>
  <si>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</si>
  <si>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</si>
  <si>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</si>
  <si>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</si>
  <si>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</si>
  <si>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</si>
  <si>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</si>
  <si>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</si>
  <si>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</si>
  <si>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</si>
  <si>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</si>
  <si>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</si>
  <si>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</si>
  <si>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</si>
  <si>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</si>
  <si>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</si>
  <si>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</si>
  <si>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</si>
  <si>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</si>
  <si>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</si>
  <si>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</si>
  <si>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</si>
  <si>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</si>
  <si>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</si>
  <si>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</si>
  <si>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</si>
  <si>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</si>
  <si>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</si>
  <si>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</si>
  <si>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</si>
  <si>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</si>
  <si>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</si>
  <si>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</si>
  <si>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</si>
  <si>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</si>
  <si>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</si>
  <si>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</si>
  <si>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</si>
  <si>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</si>
  <si>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</si>
  <si>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</si>
  <si>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</si>
  <si>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</si>
  <si>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</si>
  <si>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</si>
  <si>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</si>
  <si>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</si>
  <si>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</si>
  <si>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</si>
  <si>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</si>
  <si>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</si>
  <si>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</si>
  <si>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</si>
  <si>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</si>
  <si>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</si>
  <si>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</si>
  <si>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</si>
  <si>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</si>
  <si>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</si>
  <si>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</si>
  <si>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</si>
  <si>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</si>
  <si>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</si>
  <si>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</si>
  <si>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</si>
  <si>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</si>
  <si>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</si>
  <si>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</si>
  <si>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</si>
  <si>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</si>
  <si>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</si>
  <si>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</si>
  <si>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</si>
  <si>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</si>
  <si>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</si>
  <si>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</si>
  <si>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</si>
  <si>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</si>
  <si>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</si>
  <si>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</si>
  <si>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</si>
  <si>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</si>
  <si>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</si>
  <si>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</si>
  <si>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</si>
  <si>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</si>
  <si>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</si>
  <si>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</si>
  <si>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</si>
  <si>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</si>
  <si>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</si>
  <si>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</si>
  <si>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</si>
  <si>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</si>
  <si>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</si>
  <si>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</si>
  <si>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</si>
  <si>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</si>
  <si>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</si>
  <si>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</si>
  <si>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</si>
  <si>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</si>
  <si>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</si>
  <si>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</si>
  <si>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</si>
  <si>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</si>
  <si>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</si>
  <si>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</si>
  <si>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</si>
  <si>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</si>
  <si>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</si>
  <si>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</si>
  <si>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</si>
  <si>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</si>
  <si>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</si>
  <si>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</si>
  <si>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</si>
  <si>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</si>
  <si>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</si>
  <si>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</si>
  <si>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</si>
  <si>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</si>
  <si>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</si>
  <si>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</si>
  <si>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</si>
  <si>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</si>
  <si>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</si>
  <si>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</si>
  <si>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</si>
  <si>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</si>
  <si>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</si>
  <si>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</si>
  <si>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</si>
  <si>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</si>
  <si>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</si>
  <si>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</si>
  <si>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</si>
  <si>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</si>
  <si>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</si>
  <si>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</si>
  <si>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</si>
  <si>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</si>
  <si>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</si>
  <si>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</si>
  <si>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</si>
  <si>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</si>
  <si>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</si>
  <si>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</si>
  <si>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</si>
  <si>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</si>
  <si>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</si>
  <si>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</si>
  <si>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</si>
  <si>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</si>
  <si>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</si>
  <si>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</si>
  <si>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</si>
  <si>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</si>
  <si>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</si>
  <si>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</si>
  <si>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</si>
  <si>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</si>
  <si>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</si>
  <si>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</si>
  <si>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</si>
  <si>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</si>
  <si>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</si>
  <si>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</si>
  <si>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</si>
  <si>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</si>
  <si>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</si>
  <si>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</si>
  <si>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</si>
  <si>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</si>
  <si>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</si>
  <si>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</si>
  <si>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</si>
  <si>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</si>
  <si>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</si>
  <si>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</si>
  <si>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</si>
  <si>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</si>
  <si>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</si>
  <si>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</si>
  <si>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</si>
  <si>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</si>
  <si>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</si>
  <si>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</si>
  <si>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</si>
  <si>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</si>
  <si>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</si>
  <si>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</si>
  <si>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</si>
  <si>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</si>
  <si>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</si>
  <si>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</si>
  <si>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</si>
  <si>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</si>
  <si>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</si>
  <si>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</si>
  <si>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</si>
  <si>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</si>
  <si>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</si>
  <si>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</si>
  <si>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</si>
  <si>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</si>
  <si>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</si>
  <si>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</si>
  <si>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</si>
  <si>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</si>
  <si>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</si>
  <si>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</si>
  <si>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</si>
  <si>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</si>
  <si>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</si>
  <si>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</si>
  <si>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</si>
  <si>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</si>
  <si>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</si>
  <si>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</si>
  <si>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</si>
  <si>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</si>
  <si>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</si>
  <si>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</si>
  <si>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</si>
  <si>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</si>
  <si>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</si>
  <si>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</si>
  <si>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</si>
  <si>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</si>
  <si>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</si>
  <si>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</si>
  <si>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</si>
  <si>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</si>
  <si>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</si>
  <si>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</si>
  <si>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</si>
  <si>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</si>
  <si>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</si>
  <si>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</si>
  <si>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</si>
  <si>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</si>
  <si>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</si>
  <si>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</si>
  <si>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</si>
  <si>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</si>
  <si>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</si>
  <si>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</si>
  <si>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</si>
  <si>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</si>
  <si>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</si>
  <si>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</si>
  <si>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</si>
  <si>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</si>
  <si>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</si>
  <si>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</si>
  <si>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</si>
  <si>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</si>
  <si>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</si>
  <si>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</si>
  <si>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</si>
  <si>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</si>
  <si>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</si>
  <si>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</si>
  <si>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</si>
  <si>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</si>
  <si>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</si>
  <si>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</si>
  <si>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</si>
  <si>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</si>
  <si>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</si>
  <si>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</si>
  <si>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</si>
  <si>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</si>
  <si>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</si>
  <si>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</si>
  <si>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</si>
  <si>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</si>
  <si>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</si>
  <si>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</si>
  <si>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</si>
  <si>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</si>
  <si>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</si>
  <si>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</si>
  <si>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</si>
  <si>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</si>
  <si>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</si>
  <si>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</si>
  <si>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</si>
  <si>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</si>
  <si>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</si>
  <si>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</si>
  <si>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</si>
  <si>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</si>
  <si>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</si>
  <si>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</si>
  <si>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</si>
  <si>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</si>
  <si>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</si>
  <si>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</si>
  <si>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</si>
  <si>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</si>
  <si>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</si>
  <si>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</si>
  <si>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</si>
  <si>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</si>
  <si>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</si>
  <si>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</si>
  <si>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</si>
  <si>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</si>
  <si>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</si>
  <si>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</si>
  <si>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</si>
  <si>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</si>
  <si>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</si>
  <si>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</si>
  <si>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</si>
  <si>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</si>
  <si>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</si>
  <si>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</si>
  <si>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</si>
  <si>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</si>
  <si>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</si>
  <si>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</si>
  <si>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</si>
  <si>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</si>
  <si>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</si>
  <si>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</si>
  <si>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</si>
  <si>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</si>
  <si>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</si>
  <si>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</si>
  <si>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</si>
  <si>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</si>
  <si>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</si>
  <si>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</si>
  <si>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</si>
  <si>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</si>
  <si>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</si>
  <si>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</si>
  <si>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</si>
  <si>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</si>
  <si>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</si>
  <si>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</si>
  <si>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</si>
  <si>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</si>
  <si>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</si>
  <si>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</si>
  <si>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</si>
  <si>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</si>
  <si>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</si>
  <si>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</si>
  <si>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</si>
  <si>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</si>
  <si>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</si>
  <si>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</si>
  <si>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</si>
  <si>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</si>
  <si>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</si>
  <si>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</si>
  <si>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</si>
  <si>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</si>
  <si>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</si>
  <si>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</si>
  <si>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</si>
  <si>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</si>
  <si>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</si>
  <si>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</si>
  <si>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</si>
  <si>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</si>
  <si>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</si>
  <si>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</si>
  <si>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</si>
  <si>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</si>
  <si>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</si>
  <si>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</si>
  <si>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</si>
  <si>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</si>
  <si>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</si>
  <si>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</si>
  <si>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</si>
  <si>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</si>
  <si>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</si>
  <si>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</si>
  <si>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</si>
  <si>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</si>
  <si>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</si>
  <si>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</si>
  <si>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</si>
  <si>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</si>
  <si>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</si>
  <si>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</si>
  <si>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</si>
  <si>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</si>
  <si>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</si>
  <si>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</si>
  <si>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</si>
  <si>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</si>
  <si>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</si>
  <si>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</si>
  <si>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</si>
  <si>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</si>
  <si>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</si>
  <si>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</si>
  <si>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</si>
  <si>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</si>
  <si>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</si>
  <si>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</si>
  <si>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</si>
  <si>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</si>
  <si>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</si>
  <si>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</si>
  <si>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</si>
  <si>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</si>
  <si>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</si>
  <si>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</si>
  <si>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</si>
  <si>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</si>
  <si>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</si>
  <si>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</si>
  <si>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</si>
  <si>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</si>
  <si>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</si>
  <si>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</si>
  <si>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</si>
  <si>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</si>
  <si>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</si>
  <si>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</si>
  <si>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</si>
  <si>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</si>
  <si>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</si>
  <si>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</si>
  <si>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</si>
  <si>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</si>
  <si>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</si>
  <si>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</si>
  <si>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</si>
  <si>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</si>
  <si>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</si>
  <si>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</si>
  <si>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</si>
  <si>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</si>
  <si>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</si>
  <si>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</si>
  <si>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</si>
  <si>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</si>
  <si>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</si>
  <si>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</si>
  <si>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</si>
  <si>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</si>
  <si>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</si>
  <si>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</si>
  <si>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</si>
  <si>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</si>
  <si>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</si>
  <si>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</si>
  <si>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</si>
  <si>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</si>
  <si>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</si>
  <si>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</si>
  <si>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</si>
  <si>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</si>
  <si>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</si>
  <si>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</si>
  <si>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</si>
  <si>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</si>
  <si>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</si>
  <si>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</si>
  <si>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</si>
  <si>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</si>
  <si>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</si>
  <si>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</si>
  <si>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</si>
  <si>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</si>
  <si>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</si>
  <si>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</si>
  <si>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</si>
  <si>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</si>
  <si>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</si>
  <si>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</si>
  <si>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</si>
  <si>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</si>
  <si>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</si>
  <si>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</si>
  <si>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</si>
  <si>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</si>
  <si>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</si>
  <si>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</si>
  <si>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</si>
  <si>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</si>
  <si>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</si>
  <si>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</si>
  <si>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</si>
  <si>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</si>
  <si>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</si>
  <si>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</si>
  <si>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</si>
  <si>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</si>
  <si>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</si>
  <si>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</si>
  <si>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</si>
  <si>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</si>
  <si>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</si>
  <si>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</si>
  <si>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</si>
  <si>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</si>
  <si>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</si>
  <si>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</si>
  <si>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</si>
  <si>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</si>
  <si>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</si>
  <si>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</si>
  <si>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</si>
  <si>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</si>
  <si>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</si>
  <si>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</si>
  <si>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</si>
  <si>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</si>
  <si>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</si>
  <si>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</si>
  <si>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</si>
  <si>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</si>
  <si>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</si>
  <si>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</si>
  <si>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</si>
  <si>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</si>
  <si>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</si>
  <si>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</si>
  <si>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</si>
  <si>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</si>
  <si>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</si>
  <si>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</si>
  <si>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</si>
  <si>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</si>
  <si>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</si>
  <si>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</si>
  <si>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</si>
  <si>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</si>
  <si>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</si>
  <si>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</si>
  <si>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</si>
  <si>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</si>
  <si>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</si>
  <si>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</si>
  <si>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</si>
  <si>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</si>
  <si>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</si>
  <si>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</si>
  <si>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</si>
  <si>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</si>
  <si>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</si>
  <si>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</si>
  <si>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</si>
  <si>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</si>
  <si>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</si>
  <si>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</si>
  <si>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</si>
  <si>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</si>
  <si>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</si>
  <si>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</si>
  <si>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</si>
  <si>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</si>
  <si>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</si>
  <si>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</si>
  <si>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</si>
  <si>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</si>
  <si>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</si>
  <si>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</si>
  <si>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</si>
  <si>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</si>
  <si>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</si>
  <si>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</si>
  <si>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</si>
  <si>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</si>
  <si>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</si>
  <si>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</si>
  <si>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</si>
  <si>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</si>
  <si>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</si>
  <si>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</si>
  <si>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</si>
  <si>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</si>
  <si>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</si>
  <si>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</si>
  <si>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</si>
  <si>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</si>
  <si>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</si>
  <si>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</si>
  <si>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</si>
  <si>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</si>
  <si>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</si>
  <si>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</si>
  <si>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</si>
  <si>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</si>
  <si>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</si>
  <si>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</si>
  <si>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</si>
  <si>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</si>
  <si>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</si>
  <si>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</si>
  <si>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</si>
  <si>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</si>
  <si>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</si>
  <si>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</si>
  <si>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</si>
  <si>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</si>
  <si>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</si>
  <si>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</si>
  <si>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</si>
  <si>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</si>
  <si>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</si>
  <si>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</si>
  <si>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</si>
  <si>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</si>
  <si>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</si>
  <si>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</si>
  <si>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</si>
  <si>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</si>
  <si>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</si>
  <si>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</si>
  <si>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</si>
  <si>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</si>
  <si>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</si>
  <si>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</si>
  <si>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</si>
  <si>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</si>
  <si>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</si>
  <si>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</si>
  <si>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</si>
  <si>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</si>
  <si>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</si>
  <si>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</si>
  <si>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</si>
  <si>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</si>
  <si>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</si>
  <si>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</si>
  <si>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</si>
  <si>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</si>
  <si>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</si>
  <si>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</si>
  <si>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</si>
  <si>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</si>
  <si>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</si>
  <si>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</si>
  <si>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</si>
  <si>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</si>
  <si>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</si>
  <si>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</si>
  <si>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</si>
  <si>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</si>
  <si>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</si>
  <si>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</si>
  <si>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</si>
  <si>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</si>
  <si>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</si>
  <si>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</si>
  <si>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</si>
  <si>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</si>
  <si>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</si>
  <si>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</si>
  <si>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</si>
  <si>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</si>
  <si>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</si>
  <si>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</si>
  <si>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</si>
  <si>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</si>
  <si>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</si>
  <si>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</si>
  <si>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</si>
  <si>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</si>
  <si>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</si>
  <si>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</si>
  <si>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</si>
  <si>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</si>
  <si>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</si>
  <si>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</si>
  <si>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</si>
  <si>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</si>
  <si>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</si>
  <si>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</si>
  <si>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</si>
  <si>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</si>
  <si>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</si>
  <si>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</si>
  <si>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</si>
  <si>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</si>
  <si>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</si>
  <si>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</si>
  <si>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</si>
  <si>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</si>
  <si>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</si>
  <si>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</si>
  <si>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</si>
  <si>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</si>
  <si>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</si>
  <si>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</si>
  <si>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</si>
  <si>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</si>
  <si>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</si>
  <si>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</si>
  <si>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</si>
  <si>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</si>
  <si>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</si>
  <si>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</si>
  <si>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</si>
  <si>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</si>
  <si>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</si>
  <si>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</si>
  <si>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</si>
  <si>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</si>
  <si>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</si>
  <si>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</si>
  <si>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</si>
  <si>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</si>
  <si>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</si>
  <si>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</si>
  <si>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</si>
  <si>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</si>
  <si>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</si>
  <si>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</si>
  <si>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</si>
  <si>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</si>
  <si>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</si>
  <si>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</si>
  <si>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</si>
  <si>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</si>
  <si>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</si>
  <si>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</si>
  <si>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</si>
  <si>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</si>
  <si>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</si>
  <si>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</si>
  <si>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</si>
  <si>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</si>
  <si>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</si>
  <si>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</si>
  <si>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</si>
  <si>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</si>
  <si>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</si>
  <si>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</si>
  <si>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</si>
  <si>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</si>
  <si>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</si>
  <si>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</si>
  <si>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</si>
  <si>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</si>
  <si>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</si>
  <si>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</si>
  <si>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</si>
  <si>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</si>
  <si>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</si>
  <si>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</si>
  <si>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</si>
  <si>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</si>
  <si>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</si>
  <si>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</si>
  <si>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</si>
  <si>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</si>
  <si>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</si>
  <si>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</si>
  <si>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</si>
  <si>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</si>
  <si>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</si>
  <si>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</si>
  <si>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</si>
  <si>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</si>
  <si>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</si>
  <si>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</si>
  <si>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</si>
  <si>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</si>
  <si>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</si>
  <si>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</si>
  <si>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</si>
  <si>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</si>
  <si>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</si>
  <si>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</si>
  <si>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</si>
  <si>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</si>
  <si>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</si>
  <si>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</si>
  <si>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</si>
  <si>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</si>
  <si>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</si>
  <si>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</si>
  <si>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</si>
  <si>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</si>
  <si>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</si>
  <si>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</si>
  <si>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</si>
  <si>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</si>
  <si>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</si>
  <si>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</si>
  <si>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</si>
  <si>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</si>
  <si>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</si>
  <si>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</si>
  <si>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</si>
  <si>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</si>
  <si>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</si>
  <si>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</si>
  <si>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</si>
  <si>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</si>
  <si>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</si>
  <si>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</si>
  <si>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</si>
  <si>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</si>
  <si>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</si>
  <si>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</si>
  <si>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</si>
  <si>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</si>
  <si>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</si>
  <si>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</si>
  <si>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</si>
  <si>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</si>
  <si>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</si>
  <si>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</si>
  <si>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</si>
  <si>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</si>
  <si>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</si>
  <si>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</si>
  <si>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</si>
  <si>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</si>
  <si>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</si>
  <si>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</si>
  <si>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</si>
  <si>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</si>
  <si>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</si>
  <si>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</si>
  <si>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</si>
  <si>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</si>
  <si>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</si>
  <si>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</si>
  <si>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</si>
  <si>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</si>
  <si>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</si>
  <si>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</si>
  <si>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</si>
  <si>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</si>
  <si>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</si>
  <si>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</si>
  <si>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</si>
  <si>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</si>
  <si>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</si>
  <si>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</si>
  <si>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</si>
  <si>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</si>
  <si>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</si>
  <si>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</si>
  <si>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</si>
  <si>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</si>
  <si>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</si>
  <si>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</si>
  <si>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</si>
  <si>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</si>
  <si>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</si>
  <si>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</si>
  <si>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</si>
  <si>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</si>
  <si>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</si>
  <si>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</si>
  <si>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</si>
  <si>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</si>
  <si>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</si>
  <si>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</si>
  <si>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</si>
  <si>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</si>
  <si>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</si>
  <si>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</si>
  <si>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</si>
  <si>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</si>
  <si>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</si>
  <si>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</si>
  <si>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</si>
  <si>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</si>
  <si>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</si>
  <si>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</si>
  <si>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</si>
  <si>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</si>
  <si>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</si>
  <si>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</si>
  <si>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</si>
  <si>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</si>
  <si>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</si>
  <si>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</si>
  <si>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</si>
  <si>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</si>
  <si>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</si>
  <si>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</si>
  <si>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</si>
  <si>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</si>
  <si>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</si>
  <si>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</si>
  <si>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</si>
  <si>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</si>
  <si>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</si>
  <si>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</si>
  <si>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</si>
  <si>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</si>
  <si>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</si>
  <si>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</si>
  <si>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</si>
  <si>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</si>
  <si>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</si>
  <si>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</si>
  <si>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</si>
  <si>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</si>
  <si>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</si>
  <si>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</si>
  <si>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</si>
  <si>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</si>
  <si>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</si>
  <si>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</si>
  <si>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</si>
  <si>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</si>
  <si>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</si>
  <si>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</si>
  <si>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</si>
  <si>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</si>
  <si>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</si>
  <si>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</si>
  <si>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</si>
  <si>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</si>
  <si>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</si>
  <si>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</si>
  <si>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</si>
  <si>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</si>
  <si>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</si>
  <si>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</si>
  <si>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</si>
  <si>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</si>
  <si>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</si>
  <si>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</si>
  <si>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</si>
  <si>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</si>
  <si>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</si>
  <si>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</si>
  <si>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</si>
  <si>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</si>
  <si>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</si>
  <si>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</si>
  <si>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</si>
  <si>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</si>
  <si>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</si>
  <si>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</si>
  <si>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</si>
  <si>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</si>
  <si>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</si>
  <si>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</si>
  <si>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</si>
  <si>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</si>
  <si>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</si>
  <si>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</si>
  <si>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</si>
  <si>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</si>
  <si>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</si>
  <si>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</si>
  <si>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</si>
  <si>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</si>
  <si>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</si>
  <si>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</si>
  <si>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</si>
  <si>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</si>
  <si>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</si>
  <si>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</si>
  <si>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</si>
  <si>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</si>
  <si>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</si>
  <si>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</si>
  <si>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</si>
  <si>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</si>
  <si>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</si>
  <si>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</si>
  <si>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</si>
  <si>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</si>
  <si>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</si>
  <si>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</si>
  <si>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</si>
  <si>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</si>
  <si>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</si>
  <si>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</si>
  <si>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</si>
  <si>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</si>
  <si>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</si>
  <si>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</si>
  <si>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</si>
  <si>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</si>
  <si>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</si>
  <si>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</si>
  <si>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</si>
  <si>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</si>
  <si>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</si>
  <si>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</si>
  <si>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</si>
  <si>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</si>
  <si>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</si>
  <si>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</si>
  <si>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</si>
  <si>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</si>
  <si>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</si>
  <si>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</si>
  <si>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</si>
  <si>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</si>
  <si>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</si>
  <si>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</si>
  <si>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</si>
  <si>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</si>
  <si>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</si>
  <si>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</si>
  <si>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</si>
  <si>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</si>
  <si>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</si>
  <si>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</si>
  <si>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</si>
  <si>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</si>
  <si>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</si>
  <si>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</si>
  <si>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</si>
  <si>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</si>
  <si>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</si>
  <si>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</si>
  <si>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</si>
  <si>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</si>
  <si>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</si>
  <si>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</si>
  <si>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</si>
  <si>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</si>
  <si>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</si>
  <si>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</si>
  <si>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</si>
  <si>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</si>
  <si>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</si>
  <si>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</si>
  <si>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</si>
  <si>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</si>
  <si>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</si>
  <si>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</si>
  <si>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</si>
  <si>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</si>
  <si>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</si>
  <si>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</si>
  <si>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</si>
  <si>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</si>
  <si>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</si>
  <si>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</si>
  <si>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</si>
  <si>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</si>
  <si>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</si>
  <si>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</si>
  <si>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</si>
  <si>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</si>
  <si>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</si>
  <si>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</si>
  <si>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</si>
  <si>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</si>
  <si>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</si>
  <si>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</si>
  <si>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</si>
  <si>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</si>
  <si>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</si>
  <si>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</si>
  <si>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</si>
  <si>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</si>
  <si>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</si>
  <si>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</si>
  <si>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</si>
  <si>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</si>
  <si>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</si>
  <si>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</si>
  <si>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</si>
  <si>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</si>
  <si>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</si>
  <si>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</si>
  <si>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</si>
  <si>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</si>
  <si>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</si>
  <si>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</si>
  <si>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</si>
  <si>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</si>
  <si>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</si>
  <si>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</si>
  <si>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</si>
  <si>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</si>
  <si>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</si>
  <si>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</si>
  <si>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</si>
  <si>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</si>
  <si>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</si>
  <si>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</si>
  <si>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</si>
  <si>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</si>
  <si>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</si>
  <si>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</si>
  <si>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</si>
  <si>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</si>
  <si>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</si>
  <si>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</si>
  <si>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</si>
  <si>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</si>
  <si>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</si>
  <si>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</si>
  <si>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</si>
  <si>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</si>
  <si>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</si>
  <si>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</si>
  <si>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</si>
  <si>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</si>
  <si>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</si>
  <si>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</si>
  <si>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</si>
  <si>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</si>
  <si>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</si>
  <si>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</si>
  <si>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</si>
  <si>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</si>
  <si>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</si>
  <si>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</si>
  <si>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</si>
  <si>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</si>
  <si>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</si>
  <si>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</si>
  <si>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</si>
  <si>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</si>
  <si>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</si>
  <si>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</si>
  <si>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</si>
  <si>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</si>
  <si>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</si>
  <si>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</si>
  <si>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</si>
  <si>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</si>
  <si>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</si>
  <si>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</si>
  <si>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</si>
  <si>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</si>
  <si>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</si>
  <si>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</si>
  <si>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</si>
  <si>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</si>
  <si>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</si>
  <si>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</si>
  <si>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</si>
  <si>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</si>
  <si>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</si>
  <si>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</si>
  <si>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</si>
  <si>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</si>
  <si>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</si>
  <si>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</si>
  <si>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</si>
  <si>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</si>
  <si>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</si>
  <si>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</si>
  <si>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</si>
  <si>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</si>
  <si>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</si>
  <si>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</si>
  <si>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</si>
  <si>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</si>
  <si>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</si>
  <si>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</si>
  <si>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</si>
  <si>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</si>
  <si>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</si>
  <si>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</si>
  <si>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</si>
  <si>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</si>
  <si>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</si>
  <si>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</si>
  <si>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</si>
  <si>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</si>
  <si>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</si>
  <si>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</si>
  <si>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</si>
  <si>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</si>
  <si>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</si>
  <si>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</si>
  <si>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</si>
  <si>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</si>
  <si>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</si>
  <si>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</si>
  <si>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</si>
  <si>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</si>
  <si>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</si>
  <si>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</si>
  <si>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</si>
  <si>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</si>
  <si>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</si>
  <si>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</si>
  <si>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</si>
  <si>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</si>
  <si>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</si>
  <si>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</si>
  <si>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</si>
  <si>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</si>
  <si>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</si>
  <si>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</si>
  <si>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</si>
  <si>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</si>
  <si>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</si>
  <si>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</si>
  <si>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</si>
  <si>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</si>
  <si>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</si>
  <si>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</si>
  <si>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</si>
  <si>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</si>
  <si>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</si>
  <si>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</si>
  <si>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</si>
  <si>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</si>
  <si>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</si>
  <si>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</si>
  <si>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</si>
  <si>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</si>
  <si>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</si>
  <si>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</si>
  <si>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</si>
  <si>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</si>
  <si>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</si>
  <si>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</si>
  <si>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</si>
  <si>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</si>
  <si>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</si>
  <si>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</si>
  <si>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</si>
  <si>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</si>
  <si>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</si>
  <si>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</si>
  <si>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</si>
  <si>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</si>
  <si>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</si>
  <si>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</si>
  <si>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</si>
  <si>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</si>
  <si>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</si>
  <si>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</si>
  <si>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</si>
  <si>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</si>
  <si>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</si>
  <si>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</si>
  <si>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</si>
  <si>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</si>
  <si>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</si>
  <si>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</si>
  <si>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</si>
  <si>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</si>
  <si>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</si>
  <si>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</si>
  <si>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</si>
  <si>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</si>
  <si>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</si>
  <si>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</si>
  <si>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</si>
  <si>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</si>
  <si>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</si>
  <si>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</si>
  <si>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</si>
  <si>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</si>
  <si>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</si>
  <si>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</si>
  <si>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</si>
  <si>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</si>
  <si>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</si>
  <si>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</si>
  <si>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</si>
  <si>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</si>
  <si>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</si>
  <si>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</si>
  <si>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</si>
  <si>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</si>
  <si>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</si>
  <si>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</si>
  <si>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</si>
  <si>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</si>
  <si>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</si>
  <si>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</si>
  <si>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</si>
  <si>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</si>
  <si>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</si>
  <si>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</si>
  <si>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</si>
  <si>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</si>
  <si>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</si>
  <si>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</si>
  <si>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</si>
  <si>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</si>
  <si>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</si>
  <si>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</si>
  <si>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</si>
  <si>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</si>
  <si>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</si>
  <si>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</si>
  <si>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</si>
  <si>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</si>
  <si>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</si>
  <si>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</si>
  <si>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</si>
  <si>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</si>
  <si>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</si>
  <si>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</si>
  <si>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</si>
  <si>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</si>
  <si>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</si>
  <si>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</si>
  <si>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</si>
  <si>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</si>
  <si>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</si>
  <si>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</si>
  <si>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</si>
  <si>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</si>
  <si>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</si>
  <si>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</si>
  <si>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</si>
  <si>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</si>
  <si>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</si>
  <si>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</si>
  <si>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</si>
  <si>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</si>
  <si>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</si>
  <si>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</si>
  <si>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</si>
  <si>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</si>
  <si>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</si>
  <si>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</si>
  <si>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</si>
  <si>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</si>
  <si>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</si>
  <si>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</si>
  <si>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</si>
  <si>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</si>
  <si>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</si>
  <si>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</si>
  <si>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</si>
  <si>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</si>
  <si>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</si>
  <si>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</si>
  <si>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</si>
  <si>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</si>
  <si>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</si>
  <si>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</si>
  <si>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</si>
  <si>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</si>
  <si>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</si>
  <si>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</si>
  <si>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</si>
  <si>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</si>
  <si>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</si>
  <si>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</si>
  <si>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</si>
  <si>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</si>
  <si>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</si>
  <si>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</si>
  <si>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</si>
  <si>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</si>
  <si>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</si>
  <si>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</si>
  <si>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</si>
  <si>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</si>
  <si>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</si>
  <si>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</si>
  <si>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</si>
  <si>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</si>
  <si>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</si>
  <si>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</si>
  <si>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</si>
  <si>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</si>
  <si>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</si>
  <si>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</si>
  <si>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</si>
  <si>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</si>
  <si>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</si>
  <si>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</si>
  <si>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</si>
  <si>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</si>
  <si>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</si>
  <si>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</si>
  <si>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</si>
  <si>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</si>
  <si>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</si>
  <si>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</si>
  <si>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</si>
  <si>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</si>
  <si>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</si>
  <si>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</si>
  <si>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</si>
  <si>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</si>
  <si>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</si>
  <si>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</si>
  <si>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</si>
  <si>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</si>
  <si>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</si>
  <si>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</si>
  <si>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</si>
  <si>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</si>
  <si>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</si>
  <si>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</si>
  <si>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</si>
  <si>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</si>
  <si>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</si>
  <si>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</si>
  <si>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</si>
  <si>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</si>
  <si>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</si>
  <si>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</si>
  <si>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</si>
  <si>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</si>
  <si>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</si>
  <si>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</si>
  <si>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</si>
  <si>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</si>
  <si>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</si>
  <si>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</si>
  <si>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</si>
  <si>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</si>
  <si>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</si>
  <si>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</si>
  <si>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</si>
  <si>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</si>
  <si>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</si>
  <si>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</si>
  <si>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</si>
  <si>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</si>
  <si>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</si>
  <si>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</si>
  <si>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</si>
  <si>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</si>
  <si>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</si>
  <si>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</si>
  <si>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</si>
  <si>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</si>
  <si>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</si>
  <si>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</si>
  <si>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</si>
  <si>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</si>
  <si>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</si>
  <si>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</si>
  <si>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</si>
  <si>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</si>
  <si>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</si>
  <si>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</si>
  <si>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</si>
  <si>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</si>
  <si>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</si>
  <si>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</si>
  <si>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</si>
  <si>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</si>
  <si>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</si>
  <si>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</si>
  <si>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</si>
  <si>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</si>
  <si>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</si>
  <si>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</si>
  <si>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</si>
  <si>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</si>
  <si>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</si>
  <si>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</si>
  <si>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</si>
  <si>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</si>
  <si>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</si>
  <si>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</si>
  <si>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</si>
  <si>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</si>
  <si>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</si>
  <si>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</si>
  <si>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</si>
  <si>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</si>
  <si>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</si>
  <si>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</si>
  <si>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</si>
  <si>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</si>
  <si>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</si>
  <si>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</si>
  <si>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</si>
  <si>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</si>
  <si>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</si>
  <si>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</si>
  <si>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</si>
  <si>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</si>
  <si>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</si>
  <si>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</si>
  <si>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</si>
  <si>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</si>
  <si>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</si>
  <si>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</si>
  <si>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</si>
  <si>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</si>
  <si>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</si>
  <si>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</si>
  <si>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</si>
  <si>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</si>
  <si>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</si>
  <si>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</si>
  <si>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</si>
  <si>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</si>
  <si>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</si>
  <si>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</si>
  <si>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</si>
  <si>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</si>
  <si>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</si>
  <si>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</si>
  <si>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</si>
  <si>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</si>
  <si>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</si>
  <si>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</si>
  <si>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</si>
  <si>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</si>
  <si>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</si>
  <si>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</si>
  <si>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</si>
  <si>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</si>
  <si>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</si>
  <si>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</si>
  <si>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</si>
  <si>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</si>
  <si>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</si>
  <si>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</si>
  <si>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</si>
  <si>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</si>
  <si>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</si>
  <si>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</si>
  <si>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</si>
  <si>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</si>
  <si>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</si>
  <si>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</si>
  <si>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</si>
  <si>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</si>
  <si>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</si>
  <si>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</si>
  <si>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</si>
  <si>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</si>
  <si>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</si>
  <si>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</si>
  <si>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</si>
  <si>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</si>
  <si>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</si>
  <si>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</si>
  <si>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</si>
  <si>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</si>
  <si>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</si>
  <si>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</si>
  <si>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</si>
  <si>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</si>
  <si>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</si>
  <si>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</si>
  <si>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</si>
  <si>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</si>
  <si>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</si>
  <si>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</si>
  <si>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</si>
  <si>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</si>
  <si>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</si>
  <si>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</si>
  <si>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</si>
  <si>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</si>
  <si>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</si>
  <si>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</si>
  <si>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</si>
  <si>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</si>
  <si>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</si>
  <si>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</si>
  <si>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</si>
  <si>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</si>
  <si>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</si>
  <si>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</si>
  <si>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</si>
  <si>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</si>
  <si>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</si>
  <si>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</si>
  <si>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</si>
  <si>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</si>
  <si>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</si>
  <si>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</si>
  <si>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</si>
  <si>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</si>
  <si>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</si>
  <si>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</si>
  <si>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</si>
  <si>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</si>
  <si>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</si>
  <si>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</si>
  <si>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</si>
  <si>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</si>
  <si>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</si>
  <si>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</si>
  <si>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</si>
  <si>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</si>
  <si>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</si>
  <si>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</si>
  <si>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</si>
  <si>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</si>
  <si>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</si>
  <si>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</si>
  <si>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</si>
  <si>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</si>
  <si>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</si>
  <si>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</si>
  <si>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</si>
  <si>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</si>
  <si>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</si>
  <si>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</si>
  <si>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</si>
  <si>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</si>
  <si>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</si>
  <si>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</si>
  <si>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</si>
  <si>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</si>
  <si>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</si>
  <si>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</si>
  <si>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</si>
  <si>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</si>
  <si>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</si>
  <si>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</si>
  <si>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</si>
  <si>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</si>
  <si>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</si>
  <si>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</si>
  <si>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</si>
  <si>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</si>
  <si>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</si>
  <si>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</si>
  <si>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</si>
  <si>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</si>
  <si>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</si>
  <si>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</si>
  <si>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</si>
  <si>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</si>
  <si>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</si>
  <si>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</si>
  <si>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</si>
  <si>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</si>
  <si>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</si>
  <si>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</si>
  <si>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</si>
  <si>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</si>
  <si>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</si>
  <si>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</si>
  <si>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</si>
  <si>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</si>
  <si>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</si>
  <si>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</si>
  <si>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</si>
  <si>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</si>
  <si>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</si>
  <si>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</si>
  <si>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</si>
  <si>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</si>
  <si>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</si>
  <si>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</si>
  <si>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</si>
  <si>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</si>
  <si>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</si>
  <si>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</si>
  <si>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</si>
  <si>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</si>
  <si>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</si>
  <si>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</si>
  <si>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</si>
  <si>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</si>
  <si>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</si>
  <si>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</si>
  <si>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</si>
  <si>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</si>
  <si>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</si>
  <si>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</si>
  <si>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</si>
  <si>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</si>
  <si>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</si>
  <si>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</si>
  <si>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</si>
  <si>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</si>
  <si>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</si>
  <si>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</si>
  <si>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</si>
  <si>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</si>
  <si>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</si>
  <si>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</si>
  <si>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</si>
  <si>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</si>
  <si>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</si>
  <si>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</si>
  <si>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</si>
  <si>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</si>
  <si>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</si>
  <si>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</si>
  <si>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</si>
  <si>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</si>
  <si>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</si>
  <si>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</si>
  <si>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</si>
  <si>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</si>
  <si>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</si>
  <si>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</si>
  <si>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</si>
  <si>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</si>
  <si>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</si>
  <si>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</si>
  <si>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</si>
  <si>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</si>
  <si>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</si>
  <si>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</si>
  <si>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</si>
  <si>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</si>
  <si>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</si>
  <si>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</si>
  <si>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</si>
  <si>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</si>
  <si>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</si>
  <si>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</si>
  <si>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</si>
  <si>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</si>
  <si>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</si>
  <si>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</si>
  <si>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</si>
  <si>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</si>
  <si>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</si>
  <si>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</si>
  <si>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</si>
  <si>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</si>
  <si>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</si>
  <si>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</si>
  <si>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</si>
  <si>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</si>
  <si>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</si>
  <si>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</si>
  <si>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</si>
  <si>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</si>
  <si>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</si>
  <si>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</si>
  <si>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</si>
  <si>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</si>
  <si>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</si>
  <si>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</si>
  <si>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</si>
  <si>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</si>
  <si>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</si>
  <si>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</si>
  <si>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</si>
  <si>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</si>
  <si>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</si>
  <si>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</si>
  <si>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</si>
  <si>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</si>
  <si>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</si>
  <si>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</si>
  <si>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</si>
  <si>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</si>
  <si>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</si>
  <si>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</si>
  <si>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</si>
  <si>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</si>
  <si>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</si>
  <si>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</si>
  <si>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</si>
  <si>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</si>
  <si>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</si>
  <si>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</si>
  <si>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</si>
  <si>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</si>
  <si>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</si>
  <si>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</si>
  <si>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</si>
  <si>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</si>
  <si>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</si>
  <si>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</si>
  <si>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</si>
  <si>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</si>
  <si>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</si>
  <si>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</si>
  <si>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</si>
  <si>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</si>
  <si>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</si>
  <si>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</si>
  <si>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</si>
  <si>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</si>
  <si>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</si>
  <si>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</si>
  <si>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</si>
  <si>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</si>
  <si>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</si>
  <si>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</si>
  <si>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</si>
  <si>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</si>
  <si>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</si>
  <si>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</si>
  <si>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</si>
  <si>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</si>
  <si>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</si>
  <si>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</si>
  <si>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</si>
  <si>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</si>
  <si>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</si>
  <si>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</si>
  <si>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</si>
  <si>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</si>
  <si>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</si>
  <si>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</si>
  <si>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</si>
  <si>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</si>
  <si>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</si>
  <si>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</si>
  <si>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</si>
  <si>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</si>
  <si>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</si>
  <si>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</si>
  <si>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</si>
  <si>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</si>
  <si>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</si>
  <si>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</si>
  <si>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</si>
  <si>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</si>
  <si>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</si>
  <si>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</si>
  <si>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</si>
  <si>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</si>
  <si>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</si>
  <si>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</si>
  <si>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</si>
  <si>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</si>
  <si>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</si>
  <si>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</si>
  <si>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</si>
  <si>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</si>
  <si>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</si>
  <si>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</si>
  <si>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</si>
  <si>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</si>
  <si>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</si>
  <si>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</si>
  <si>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</si>
  <si>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</si>
  <si>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</si>
  <si>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</si>
  <si>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</si>
  <si>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</si>
  <si>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</si>
  <si>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</si>
  <si>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</si>
  <si>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</si>
  <si>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</si>
  <si>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</si>
  <si>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</si>
  <si>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</si>
  <si>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</si>
  <si>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</si>
  <si>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</si>
  <si>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</si>
  <si>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</si>
  <si>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</si>
  <si>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</si>
  <si>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</si>
  <si>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</si>
  <si>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</si>
  <si>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</si>
  <si>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</si>
  <si>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</si>
  <si>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</si>
  <si>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</si>
  <si>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</si>
  <si>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</si>
  <si>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</si>
  <si>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</si>
  <si>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</si>
  <si>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</si>
  <si>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</si>
  <si>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</si>
  <si>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</si>
  <si>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</si>
  <si>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</si>
  <si>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</si>
  <si>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</si>
  <si>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</si>
  <si>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</si>
  <si>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</si>
  <si>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</si>
  <si>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</si>
  <si>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</si>
  <si>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</si>
  <si>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</si>
  <si>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</si>
  <si>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</si>
  <si>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</si>
  <si>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</si>
  <si>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</si>
  <si>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</si>
  <si>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</si>
  <si>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</si>
  <si>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</si>
  <si>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</si>
  <si>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</si>
  <si>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</si>
  <si>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</si>
  <si>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</si>
  <si>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</si>
  <si>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</si>
  <si>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</si>
  <si>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</si>
  <si>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</si>
  <si>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</si>
  <si>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</si>
  <si>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</si>
  <si>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</si>
  <si>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</si>
  <si>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</si>
  <si>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</si>
  <si>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</si>
  <si>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</si>
  <si>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</si>
  <si>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</si>
  <si>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</si>
  <si>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</si>
  <si>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</si>
  <si>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</si>
  <si>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</si>
  <si>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</si>
  <si>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</si>
  <si>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</si>
  <si>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</si>
  <si>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</si>
  <si>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</si>
  <si>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</si>
  <si>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</si>
  <si>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</si>
  <si>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</si>
  <si>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</si>
  <si>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</si>
  <si>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</si>
  <si>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</si>
  <si>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</si>
  <si>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</si>
  <si>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</si>
  <si>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</si>
  <si>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</si>
  <si>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</si>
  <si>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</si>
  <si>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</si>
  <si>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</si>
  <si>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</si>
  <si>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</si>
  <si>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</si>
  <si>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</si>
  <si>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</si>
  <si>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</si>
  <si>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</si>
  <si>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</si>
  <si>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</si>
  <si>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</si>
  <si>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</si>
  <si>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</si>
  <si>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</si>
  <si>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</si>
  <si>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</si>
  <si>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</si>
  <si>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</si>
  <si>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</si>
  <si>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</si>
  <si>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</si>
  <si>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</si>
  <si>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</si>
  <si>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</si>
  <si>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</si>
  <si>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</si>
  <si>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</si>
  <si>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</si>
  <si>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</si>
  <si>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</si>
  <si>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</si>
  <si>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</si>
  <si>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</si>
  <si>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</si>
  <si>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</si>
  <si>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</si>
  <si>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</si>
  <si>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</si>
  <si>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</si>
  <si>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</si>
  <si>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</si>
  <si>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</si>
  <si>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</si>
  <si>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</si>
  <si>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</si>
  <si>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</si>
  <si>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</si>
  <si>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</si>
  <si>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</si>
  <si>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</si>
  <si>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</si>
  <si>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</si>
  <si>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</si>
  <si>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</si>
  <si>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</si>
  <si>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</si>
  <si>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</si>
  <si>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</si>
  <si>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</si>
  <si>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</si>
  <si>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</si>
  <si>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</si>
  <si>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</si>
  <si>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</si>
  <si>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</si>
  <si>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</si>
  <si>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</si>
  <si>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</si>
  <si>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</si>
  <si>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</si>
  <si>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</si>
  <si>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</si>
  <si>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</si>
  <si>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</si>
  <si>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</si>
  <si>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</si>
  <si>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</si>
  <si>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</si>
  <si>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</si>
  <si>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</si>
  <si>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</si>
  <si>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</si>
  <si>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</si>
  <si>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</si>
  <si>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</si>
  <si>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</si>
  <si>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</si>
  <si>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</si>
  <si>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</si>
  <si>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</si>
  <si>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</si>
  <si>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</si>
  <si>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</si>
  <si>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</si>
  <si>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</si>
  <si>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</si>
  <si>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</si>
  <si>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</si>
  <si>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</si>
  <si>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</si>
  <si>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</si>
  <si>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</si>
  <si>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</si>
  <si>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</si>
  <si>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</si>
  <si>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</si>
  <si>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</si>
  <si>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</si>
  <si>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</si>
  <si>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</si>
  <si>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</si>
  <si>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</si>
  <si>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</si>
  <si>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</si>
  <si>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</si>
  <si>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</si>
  <si>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</si>
  <si>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</si>
  <si>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</si>
  <si>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</si>
  <si>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</si>
  <si>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</si>
  <si>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</si>
  <si>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</si>
  <si>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</si>
  <si>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</si>
  <si>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</si>
  <si>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</si>
  <si>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</si>
  <si>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</si>
  <si>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</si>
  <si>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</si>
  <si>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</si>
  <si>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</si>
  <si>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</si>
  <si>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</si>
  <si>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</si>
  <si>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</si>
  <si>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</si>
  <si>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</si>
  <si>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</si>
  <si>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</si>
  <si>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</si>
  <si>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</si>
  <si>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</si>
  <si>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</si>
  <si>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</si>
  <si>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</si>
  <si>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</si>
  <si>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</si>
  <si>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</si>
  <si>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</si>
  <si>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</si>
  <si>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</si>
  <si>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</si>
  <si>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</si>
  <si>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</si>
  <si>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</si>
  <si>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</si>
  <si>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</si>
  <si>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</si>
  <si>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</si>
  <si>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</si>
  <si>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</si>
  <si>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</si>
  <si>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</si>
  <si>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</si>
  <si>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</si>
  <si>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</si>
  <si>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</si>
  <si>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</si>
  <si>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</si>
  <si>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</si>
  <si>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</si>
  <si>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</si>
  <si>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</si>
  <si>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</si>
  <si>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</si>
  <si>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</si>
  <si>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</si>
  <si>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</si>
  <si>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</si>
  <si>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</si>
  <si>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</si>
  <si>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</si>
  <si>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</si>
  <si>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</si>
  <si>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</si>
  <si>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</si>
  <si>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</si>
  <si>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</si>
  <si>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</si>
  <si>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</si>
  <si>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</si>
  <si>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</si>
  <si>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</si>
  <si>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</si>
  <si>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</si>
  <si>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</si>
  <si>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</si>
  <si>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</si>
  <si>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</si>
  <si>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</si>
  <si>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</si>
  <si>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</si>
  <si>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</si>
  <si>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</si>
  <si>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</si>
  <si>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</si>
  <si>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</si>
  <si>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</si>
  <si>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</si>
  <si>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</si>
  <si>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</si>
  <si>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</si>
  <si>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</si>
  <si>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</si>
  <si>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</si>
  <si>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</si>
  <si>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</si>
  <si>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</si>
  <si>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</si>
  <si>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</si>
  <si>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</si>
  <si>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</si>
  <si>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</si>
  <si>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</si>
  <si>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</si>
  <si>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</si>
  <si>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</si>
  <si>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</si>
  <si>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</si>
  <si>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</si>
  <si>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</si>
  <si>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</si>
  <si>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</si>
  <si>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</si>
  <si>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</si>
  <si>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</si>
  <si>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</si>
  <si>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</si>
  <si>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</si>
  <si>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</si>
  <si>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</si>
  <si>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</si>
  <si>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</si>
  <si>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</si>
  <si>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</si>
  <si>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</si>
  <si>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</si>
  <si>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</si>
  <si>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</si>
  <si>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</si>
  <si>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</si>
  <si>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</si>
  <si>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</si>
  <si>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</si>
  <si>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</si>
  <si>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</si>
  <si>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</si>
  <si>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</si>
  <si>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</si>
  <si>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</si>
  <si>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</si>
  <si>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</si>
  <si>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</si>
  <si>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</si>
  <si>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</si>
  <si>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</si>
  <si>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</si>
  <si>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</si>
  <si>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</si>
  <si>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</si>
  <si>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</si>
  <si>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</si>
  <si>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</si>
  <si>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</si>
  <si>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</si>
  <si>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</si>
  <si>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</si>
  <si>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</si>
  <si>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</si>
  <si>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</si>
  <si>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</si>
  <si>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</si>
  <si>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</si>
  <si>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</si>
  <si>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</si>
  <si>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</si>
  <si>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</si>
  <si>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</si>
  <si>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</si>
  <si>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</si>
  <si>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</si>
  <si>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</si>
  <si>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</si>
  <si>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</si>
  <si>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</si>
  <si>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</si>
  <si>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</si>
  <si>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</si>
  <si>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</si>
  <si>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</si>
  <si>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</si>
  <si>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</si>
  <si>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</si>
  <si>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</si>
  <si>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</si>
  <si>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</si>
  <si>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</si>
  <si>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</si>
  <si>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</si>
  <si>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</si>
  <si>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</si>
  <si>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</si>
  <si>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</si>
  <si>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</si>
  <si>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</si>
  <si>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</si>
  <si>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</si>
  <si>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</si>
  <si>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</si>
  <si>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</si>
  <si>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</si>
  <si>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</si>
  <si>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</si>
  <si>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</si>
  <si>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</si>
  <si>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</si>
  <si>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</si>
  <si>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</si>
  <si>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</si>
  <si>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</si>
  <si>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</si>
  <si>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</si>
  <si>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</si>
  <si>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</si>
  <si>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</si>
  <si>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</si>
  <si>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</si>
  <si>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</si>
  <si>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</si>
  <si>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</si>
  <si>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</si>
  <si>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</si>
  <si>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</si>
  <si>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</si>
  <si>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</si>
  <si>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</si>
  <si>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</si>
  <si>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</si>
  <si>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</si>
  <si>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</si>
  <si>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</si>
  <si>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</si>
  <si>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</si>
  <si>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</si>
  <si>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</si>
  <si>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</si>
  <si>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</si>
  <si>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</si>
  <si>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</si>
  <si>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</si>
  <si>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</si>
  <si>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</si>
  <si>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</si>
  <si>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</si>
  <si>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</si>
  <si>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</si>
  <si>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</si>
  <si>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</si>
  <si>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</si>
  <si>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</si>
  <si>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</si>
  <si>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</si>
  <si>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</si>
  <si>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</si>
  <si>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</si>
  <si>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</si>
  <si>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</si>
  <si>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</si>
  <si>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</si>
  <si>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</si>
  <si>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</si>
  <si>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</si>
  <si>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</si>
  <si>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</si>
  <si>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</si>
  <si>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</si>
  <si>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</si>
  <si>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</si>
  <si>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</si>
  <si>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</si>
  <si>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</si>
  <si>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</si>
  <si>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</si>
  <si>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</si>
  <si>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</si>
  <si>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</si>
  <si>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</si>
  <si>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</si>
  <si>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</si>
  <si>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</si>
  <si>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</si>
  <si>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</si>
  <si>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</si>
  <si>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</si>
  <si>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</si>
  <si>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</si>
  <si>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</si>
  <si>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</si>
  <si>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</si>
  <si>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</si>
  <si>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</si>
  <si>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</si>
  <si>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</si>
  <si>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</si>
  <si>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</si>
  <si>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</si>
  <si>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</si>
  <si>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</si>
  <si>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</si>
  <si>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</si>
  <si>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</si>
  <si>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</si>
  <si>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</si>
  <si>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</si>
  <si>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</si>
  <si>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</si>
  <si>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</si>
  <si>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</si>
  <si>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</si>
  <si>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</si>
  <si>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</si>
  <si>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</si>
  <si>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</si>
  <si>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</si>
  <si>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</si>
  <si>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</si>
  <si>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</si>
  <si>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</si>
  <si>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</si>
  <si>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</si>
  <si>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</si>
  <si>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</si>
  <si>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</si>
  <si>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</si>
  <si>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</si>
  <si>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</si>
  <si>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</si>
  <si>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</si>
  <si>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</si>
  <si>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</si>
  <si>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</si>
  <si>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</si>
  <si>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</si>
  <si>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</si>
  <si>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</si>
  <si>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</si>
  <si>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</si>
  <si>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</si>
  <si>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</si>
  <si>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</si>
  <si>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</si>
  <si>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</si>
  <si>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</si>
  <si>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</si>
  <si>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</si>
  <si>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</si>
  <si>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</si>
  <si>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</si>
  <si>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</si>
  <si>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</si>
  <si>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</si>
  <si>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</si>
  <si>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</si>
  <si>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</si>
  <si>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</si>
  <si>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</si>
  <si>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</si>
  <si>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</si>
  <si>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</si>
  <si>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</si>
  <si>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</si>
  <si>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</si>
  <si>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</si>
  <si>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</si>
  <si>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</si>
  <si>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</si>
  <si>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</si>
  <si>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</si>
  <si>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</si>
  <si>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</si>
  <si>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</si>
  <si>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</si>
  <si>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</si>
  <si>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</si>
  <si>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</si>
  <si>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</si>
  <si>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</si>
  <si>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</si>
  <si>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</si>
  <si>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</si>
  <si>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</si>
  <si>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</si>
  <si>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</si>
  <si>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</si>
  <si>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</si>
  <si>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</si>
  <si>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</si>
  <si>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</si>
  <si>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</si>
  <si>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</si>
  <si>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</si>
  <si>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</si>
  <si>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</si>
  <si>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</si>
  <si>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</si>
  <si>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</si>
  <si>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</si>
  <si>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</si>
  <si>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</si>
  <si>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</si>
  <si>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</si>
  <si>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</si>
  <si>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</si>
  <si>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</si>
  <si>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</si>
  <si>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</si>
  <si>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</si>
  <si>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</si>
  <si>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</si>
  <si>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</si>
  <si>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</si>
  <si>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</si>
  <si>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</si>
  <si>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</si>
  <si>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</si>
  <si>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</si>
  <si>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</si>
  <si>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</si>
  <si>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</si>
  <si>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</si>
  <si>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</si>
  <si>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</si>
  <si>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</si>
  <si>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</si>
  <si>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</si>
  <si>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</si>
  <si>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</si>
  <si>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</si>
  <si>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</si>
  <si>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</si>
  <si>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</si>
  <si>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</si>
  <si>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</si>
  <si>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</si>
  <si>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</si>
  <si>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</si>
  <si>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</si>
  <si>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</si>
  <si>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</si>
  <si>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</si>
  <si>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</si>
  <si>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</si>
  <si>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</si>
  <si>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</si>
  <si>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</si>
  <si>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</si>
  <si>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</si>
  <si>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</si>
  <si>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</si>
  <si>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</si>
  <si>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</si>
  <si>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</si>
  <si>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</si>
  <si>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</si>
  <si>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</si>
  <si>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</si>
  <si>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</si>
  <si>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</si>
  <si>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</si>
  <si>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</si>
  <si>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</si>
  <si>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</si>
  <si>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</si>
  <si>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</si>
  <si>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</si>
  <si>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</si>
  <si>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</si>
  <si>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</si>
  <si>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</si>
  <si>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</si>
  <si>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</si>
  <si>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</si>
  <si>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</si>
  <si>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</si>
  <si>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</si>
  <si>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</si>
  <si>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</si>
  <si>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</si>
  <si>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</si>
  <si>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</si>
  <si>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</si>
  <si>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</si>
  <si>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</si>
  <si>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</si>
  <si>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</si>
  <si>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</si>
  <si>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</si>
  <si>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</si>
  <si>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</si>
  <si>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</si>
  <si>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</si>
  <si>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</si>
  <si>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</si>
  <si>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</si>
  <si>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</si>
  <si>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</si>
  <si>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</si>
  <si>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</si>
  <si>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</si>
  <si>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</si>
  <si>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</si>
  <si>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</si>
  <si>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</si>
  <si>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</si>
  <si>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</si>
  <si>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</si>
  <si>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</si>
  <si>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</si>
  <si>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</si>
  <si>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</si>
  <si>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</si>
  <si>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</si>
  <si>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</si>
  <si>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</si>
  <si>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</si>
  <si>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</si>
  <si>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</si>
  <si>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</si>
  <si>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</si>
  <si>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</si>
  <si>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</si>
  <si>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</si>
  <si>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</si>
  <si>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</si>
  <si>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</si>
  <si>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</si>
  <si>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</si>
  <si>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</si>
  <si>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</si>
  <si>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</si>
  <si>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</si>
  <si>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</si>
  <si>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</si>
  <si>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</si>
  <si>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</si>
  <si>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</si>
  <si>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</si>
  <si>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</si>
  <si>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</si>
  <si>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</si>
  <si>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</si>
  <si>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</si>
  <si>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</si>
  <si>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</si>
  <si>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</si>
  <si>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</si>
  <si>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</si>
  <si>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</si>
  <si>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</si>
  <si>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</si>
  <si>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</si>
  <si>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</si>
  <si>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</si>
  <si>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</si>
  <si>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</si>
  <si>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</si>
  <si>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</si>
  <si>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</si>
  <si>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</si>
  <si>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</si>
  <si>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</si>
  <si>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</si>
  <si>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</si>
  <si>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</si>
  <si>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</si>
  <si>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</si>
  <si>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</si>
  <si>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</si>
  <si>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</si>
  <si>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</si>
  <si>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</si>
  <si>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</si>
  <si>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</si>
  <si>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</si>
  <si>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</si>
  <si>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</si>
  <si>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</si>
  <si>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</si>
  <si>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</si>
  <si>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</si>
  <si>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</si>
  <si>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</si>
  <si>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</si>
  <si>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</si>
  <si>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</si>
  <si>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</si>
  <si>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</si>
  <si>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</si>
  <si>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</si>
  <si>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</si>
  <si>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</si>
  <si>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</si>
  <si>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</si>
  <si>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</si>
  <si>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</si>
  <si>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</si>
  <si>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</si>
  <si>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</si>
  <si>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</si>
  <si>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</si>
  <si>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</si>
  <si>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</si>
  <si>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</si>
  <si>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</si>
  <si>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</si>
  <si>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</si>
  <si>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</si>
  <si>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</si>
  <si>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</si>
  <si>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</si>
  <si>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</si>
  <si>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</si>
  <si>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</si>
  <si>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</si>
  <si>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</si>
  <si>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</si>
  <si>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</si>
  <si>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</si>
  <si>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</si>
  <si>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</si>
  <si>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</si>
  <si>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</si>
  <si>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</si>
  <si>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</si>
  <si>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</si>
  <si>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</si>
  <si>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</si>
  <si>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</si>
  <si>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</si>
  <si>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</si>
  <si>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</si>
  <si>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</si>
  <si>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</si>
  <si>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</si>
  <si>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</si>
  <si>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</si>
  <si>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</si>
  <si>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</si>
  <si>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</si>
  <si>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</si>
  <si>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</si>
  <si>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</si>
  <si>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</si>
  <si>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</si>
  <si>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</si>
  <si>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</si>
  <si>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</si>
  <si>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</si>
  <si>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</si>
  <si>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</si>
  <si>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</si>
  <si>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</si>
  <si>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</si>
  <si>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</si>
  <si>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</si>
  <si>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</si>
  <si>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</si>
  <si>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</si>
  <si>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</si>
  <si>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</si>
  <si>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</si>
  <si>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</si>
  <si>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</si>
  <si>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</si>
  <si>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</si>
  <si>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</si>
  <si>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</si>
  <si>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</si>
  <si>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</si>
  <si>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</si>
  <si>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</si>
  <si>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</si>
  <si>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</si>
  <si>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</si>
  <si>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</si>
  <si>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</si>
  <si>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</si>
  <si>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</si>
  <si>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</si>
  <si>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</si>
  <si>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</si>
  <si>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</si>
  <si>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</si>
  <si>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</si>
  <si>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</si>
  <si>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</si>
  <si>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</si>
  <si>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</si>
  <si>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</si>
  <si>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</si>
  <si>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</si>
  <si>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</si>
  <si>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</si>
  <si>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</si>
  <si>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</si>
  <si>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</si>
  <si>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</si>
  <si>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</si>
  <si>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</si>
  <si>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</si>
  <si>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</si>
  <si>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</si>
  <si>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</si>
  <si>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</si>
  <si>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</si>
  <si>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</si>
  <si>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</si>
  <si>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</si>
  <si>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</si>
  <si>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</si>
  <si>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</si>
  <si>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</si>
  <si>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</si>
  <si>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</si>
  <si>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</si>
  <si>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</si>
  <si>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</si>
  <si>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</si>
  <si>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</si>
  <si>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</si>
  <si>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</si>
  <si>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</si>
  <si>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</si>
  <si>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</si>
  <si>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</si>
  <si>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</si>
  <si>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</si>
  <si>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</si>
  <si>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</si>
  <si>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</si>
  <si>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</si>
  <si>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</si>
  <si>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</si>
  <si>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</si>
  <si>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</si>
  <si>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</si>
  <si>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</si>
  <si>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</si>
  <si>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</si>
  <si>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</si>
  <si>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</si>
  <si>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</si>
  <si>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</si>
  <si>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</si>
  <si>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</si>
  <si>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</si>
  <si>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</si>
  <si>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</si>
  <si>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</si>
  <si>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</si>
  <si>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</si>
  <si>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</si>
  <si>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</si>
  <si>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</si>
  <si>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</si>
  <si>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</si>
  <si>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</si>
  <si>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</si>
  <si>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</si>
  <si>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</si>
  <si>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</si>
  <si>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</si>
  <si>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</si>
  <si>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</si>
  <si>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</si>
  <si>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</si>
  <si>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</si>
  <si>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</si>
  <si>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</si>
  <si>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</si>
  <si>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</si>
  <si>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</si>
  <si>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</si>
  <si>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</si>
  <si>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</si>
  <si>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</si>
  <si>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</si>
  <si>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</si>
  <si>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</si>
  <si>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</si>
  <si>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</si>
  <si>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</si>
  <si>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</si>
  <si>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</si>
  <si>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</si>
  <si>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</si>
  <si>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</si>
  <si>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</si>
  <si>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</si>
  <si>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</si>
  <si>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</si>
  <si>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</si>
  <si>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</si>
  <si>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</si>
  <si>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</si>
  <si>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</si>
  <si>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</si>
  <si>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</si>
  <si>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</si>
  <si>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</si>
  <si>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</si>
  <si>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</si>
  <si>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</si>
  <si>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</si>
  <si>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</si>
  <si>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</si>
  <si>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</si>
  <si>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</si>
  <si>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</si>
  <si>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</si>
  <si>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</si>
  <si>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</si>
  <si>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</si>
  <si>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</si>
  <si>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</si>
  <si>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</si>
  <si>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</si>
  <si>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</si>
  <si>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</si>
  <si>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</si>
  <si>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</si>
  <si>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</si>
  <si>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</si>
  <si>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</si>
  <si>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</si>
  <si>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</si>
  <si>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</si>
  <si>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</si>
  <si>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</si>
  <si>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</si>
  <si>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</si>
  <si>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</si>
  <si>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</si>
  <si>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</si>
  <si>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</si>
  <si>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</si>
  <si>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</si>
  <si>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</si>
  <si>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</si>
  <si>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</si>
  <si>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</si>
  <si>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</si>
  <si>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</si>
  <si>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</si>
  <si>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</si>
  <si>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</si>
  <si>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</si>
  <si>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</si>
  <si>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</si>
  <si>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</si>
  <si>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</si>
  <si>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</si>
  <si>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</si>
  <si>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</si>
  <si>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</si>
  <si>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</si>
  <si>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</si>
  <si>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</si>
  <si>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</si>
  <si>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</si>
  <si>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</si>
  <si>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</si>
  <si>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</si>
  <si>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</si>
  <si>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</si>
  <si>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</si>
  <si>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</si>
  <si>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</si>
  <si>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</si>
  <si>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</si>
  <si>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</si>
  <si>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</si>
  <si>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</si>
  <si>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</si>
  <si>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</si>
  <si>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</si>
  <si>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</si>
  <si>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</si>
  <si>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</si>
  <si>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</si>
  <si>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</si>
  <si>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</si>
  <si>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</si>
  <si>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</si>
  <si>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</si>
  <si>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</si>
  <si>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</si>
  <si>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</si>
  <si>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</si>
  <si>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</si>
  <si>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</si>
  <si>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</si>
  <si>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</si>
  <si>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</si>
  <si>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</si>
  <si>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</si>
  <si>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</si>
  <si>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</si>
  <si>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</si>
  <si>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</si>
  <si>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</si>
  <si>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</si>
  <si>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</si>
  <si>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</si>
  <si>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</si>
  <si>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</si>
  <si>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</si>
  <si>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</si>
  <si>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</si>
  <si>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</si>
  <si>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</si>
  <si>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</si>
  <si>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</si>
  <si>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</si>
  <si>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</si>
  <si>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</si>
  <si>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</si>
  <si>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</si>
  <si>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</si>
  <si>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</si>
  <si>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</si>
  <si>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</si>
  <si>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</si>
  <si>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</si>
  <si>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</si>
  <si>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</si>
  <si>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</si>
  <si>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</si>
  <si>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</si>
  <si>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</si>
  <si>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</si>
  <si>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</si>
  <si>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</si>
  <si>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</si>
  <si>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</si>
  <si>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</si>
  <si>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</si>
  <si>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</si>
  <si>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</si>
  <si>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</si>
  <si>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</si>
  <si>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</si>
  <si>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</si>
  <si>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</si>
  <si>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</si>
  <si>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</si>
  <si>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</si>
  <si>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</si>
  <si>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</si>
  <si>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</si>
  <si>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</si>
  <si>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</si>
  <si>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</si>
  <si>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</si>
  <si>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</si>
  <si>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</si>
  <si>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</si>
  <si>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</si>
  <si>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</si>
  <si>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</si>
  <si>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</si>
  <si>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</si>
  <si>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</si>
  <si>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</si>
  <si>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</si>
  <si>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</si>
  <si>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</si>
  <si>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</si>
  <si>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</si>
  <si>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</si>
  <si>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</si>
  <si>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</si>
  <si>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</si>
  <si>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</si>
  <si>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</si>
  <si>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</si>
  <si>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</si>
  <si>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</si>
  <si>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</si>
  <si>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</si>
  <si>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</si>
  <si>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</si>
  <si>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</si>
  <si>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</si>
  <si>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</si>
  <si>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</si>
  <si>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</si>
  <si>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</si>
  <si>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</si>
  <si>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</si>
  <si>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</si>
  <si>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</si>
  <si>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</si>
  <si>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</si>
  <si>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</si>
  <si>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</si>
  <si>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</si>
  <si>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</si>
  <si>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</si>
  <si>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</si>
  <si>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</si>
  <si>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</si>
  <si>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</si>
  <si>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</si>
  <si>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</si>
  <si>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</si>
  <si>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</si>
  <si>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</si>
  <si>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</si>
  <si>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</si>
  <si>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</si>
  <si>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</si>
  <si>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</si>
  <si>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</si>
  <si>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</si>
  <si>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</si>
  <si>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</si>
  <si>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</si>
  <si>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</si>
  <si>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</si>
  <si>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</si>
  <si>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</si>
  <si>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</si>
  <si>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</si>
  <si>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</si>
  <si>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</si>
  <si>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</si>
  <si>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</si>
  <si>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</si>
  <si>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</si>
  <si>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</si>
  <si>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</si>
  <si>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</si>
  <si>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</si>
  <si>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</si>
  <si>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</si>
  <si>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</si>
  <si>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</si>
  <si>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</si>
  <si>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</si>
  <si>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</si>
  <si>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</si>
  <si>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</si>
  <si>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</si>
  <si>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</si>
  <si>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</si>
  <si>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</si>
  <si>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</si>
  <si>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</si>
  <si>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</si>
  <si>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</si>
  <si>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</si>
  <si>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</si>
  <si>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</si>
  <si>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</si>
  <si>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</si>
  <si>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</si>
  <si>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</si>
  <si>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</si>
  <si>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</si>
  <si>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</si>
  <si>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</si>
  <si>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</si>
  <si>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</si>
  <si>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</si>
  <si>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</si>
  <si>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</si>
  <si>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</si>
  <si>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</si>
  <si>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</si>
  <si>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</si>
  <si>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</si>
  <si>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</si>
  <si>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</si>
  <si>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</si>
  <si>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</si>
  <si>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</si>
  <si>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</si>
  <si>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</si>
  <si>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</si>
  <si>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</si>
  <si>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</si>
  <si>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</si>
  <si>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</si>
  <si>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</si>
  <si>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</si>
  <si>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</si>
  <si>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</si>
  <si>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</si>
  <si>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</si>
  <si>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</si>
  <si>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</si>
  <si>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</si>
  <si>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</si>
  <si>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</si>
  <si>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</si>
  <si>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</si>
  <si>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</si>
  <si>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</si>
  <si>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</si>
  <si>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</si>
  <si>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</si>
  <si>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</si>
  <si>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</si>
  <si>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</si>
  <si>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</si>
  <si>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</si>
  <si>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</si>
  <si>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</si>
  <si>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</si>
  <si>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</si>
  <si>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</si>
  <si>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</si>
  <si>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</si>
  <si>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</si>
  <si>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</si>
  <si>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</si>
  <si>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</si>
  <si>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</si>
  <si>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</si>
  <si>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</si>
  <si>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</si>
  <si>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</si>
  <si>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</si>
  <si>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</si>
  <si>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</si>
  <si>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</si>
  <si>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</si>
  <si>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</si>
  <si>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</si>
  <si>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</si>
  <si>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</si>
  <si>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</si>
  <si>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</si>
  <si>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</si>
  <si>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</si>
  <si>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</si>
  <si>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</si>
  <si>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</si>
  <si>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</si>
  <si>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</si>
  <si>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</si>
  <si>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</si>
  <si>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</si>
  <si>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</si>
  <si>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</si>
  <si>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</si>
  <si>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</si>
  <si>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</si>
  <si>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</si>
  <si>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</si>
  <si>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</si>
  <si>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</si>
  <si>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</si>
  <si>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</si>
  <si>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</si>
  <si>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</si>
  <si>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</si>
  <si>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</si>
  <si>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</si>
  <si>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</si>
  <si>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</si>
  <si>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</si>
  <si>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</si>
  <si>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</si>
  <si>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</si>
  <si>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</si>
  <si>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</si>
  <si>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</si>
  <si>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</si>
  <si>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</si>
  <si>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</si>
  <si>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</si>
  <si>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</si>
  <si>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</si>
  <si>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</si>
  <si>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</si>
  <si>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</si>
  <si>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</si>
  <si>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</si>
  <si>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</si>
  <si>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</si>
  <si>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</si>
  <si>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</si>
  <si>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</si>
  <si>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</si>
  <si>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</si>
  <si>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</si>
  <si>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</si>
  <si>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</si>
  <si>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</si>
  <si>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</si>
  <si>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</si>
  <si>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</si>
  <si>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</si>
  <si>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</si>
  <si>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</si>
  <si>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</si>
  <si>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</si>
  <si>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</si>
  <si>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</si>
  <si>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</si>
  <si>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</si>
  <si>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</si>
  <si>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</si>
  <si>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</si>
  <si>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</si>
  <si>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</si>
  <si>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</si>
  <si>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</si>
  <si>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</si>
  <si>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</si>
  <si>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</si>
  <si>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</si>
  <si>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</si>
  <si>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</si>
  <si>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</si>
  <si>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</si>
  <si>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</si>
  <si>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</si>
  <si>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</si>
  <si>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</si>
  <si>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</si>
  <si>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</si>
  <si>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</si>
  <si>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</si>
  <si>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</si>
  <si>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</si>
  <si>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</si>
  <si>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</si>
  <si>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</si>
  <si>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</si>
  <si>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</si>
  <si>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</si>
  <si>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</si>
  <si>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</si>
  <si>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</si>
  <si>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</si>
  <si>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</si>
  <si>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</si>
  <si>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</si>
  <si>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</si>
  <si>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</si>
  <si>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</si>
  <si>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</si>
  <si>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</si>
  <si>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</si>
  <si>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</si>
  <si>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</si>
  <si>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</si>
  <si>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</si>
  <si>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</si>
  <si>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</si>
  <si>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</si>
  <si>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</si>
  <si>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</si>
  <si>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</si>
  <si>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</si>
  <si>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</si>
  <si>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</si>
  <si>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</si>
  <si>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</si>
  <si>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</si>
  <si>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</si>
  <si>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</si>
  <si>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</si>
  <si>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</si>
  <si>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</si>
  <si>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</si>
  <si>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</si>
  <si>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</si>
  <si>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</si>
  <si>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</si>
  <si>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</si>
  <si>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</si>
  <si>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</si>
  <si>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</si>
  <si>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</si>
  <si>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</si>
  <si>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</si>
  <si>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</si>
  <si>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</si>
  <si>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</si>
  <si>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</si>
  <si>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</si>
  <si>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</si>
  <si>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</si>
  <si>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</si>
  <si>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</si>
  <si>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</si>
  <si>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</si>
  <si>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</si>
  <si>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</si>
  <si>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</si>
  <si>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</si>
  <si>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</si>
  <si>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</si>
  <si>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</si>
  <si>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</si>
  <si>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</si>
  <si>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</si>
  <si>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</si>
  <si>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</si>
  <si>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</si>
  <si>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</si>
  <si>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</si>
  <si>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</si>
  <si>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</si>
  <si>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</si>
  <si>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</si>
  <si>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</si>
  <si>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</si>
  <si>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</si>
  <si>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</si>
  <si>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</si>
  <si>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</si>
  <si>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</si>
  <si>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</si>
  <si>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</si>
  <si>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</si>
  <si>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</si>
  <si>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</si>
  <si>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</si>
  <si>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</si>
  <si>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</si>
  <si>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</si>
  <si>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</si>
  <si>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</si>
  <si>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</si>
  <si>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</si>
  <si>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</si>
  <si>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</si>
  <si>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</si>
  <si>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</si>
  <si>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</si>
  <si>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</si>
  <si>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</si>
  <si>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</si>
  <si>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</si>
  <si>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</si>
  <si>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</si>
  <si>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</si>
  <si>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</si>
  <si>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</si>
  <si>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</si>
  <si>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</si>
  <si>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</si>
  <si>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</si>
  <si>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</si>
  <si>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</si>
  <si>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</si>
  <si>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</si>
  <si>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</si>
  <si>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</si>
  <si>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</si>
  <si>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</si>
  <si>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</si>
  <si>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</si>
  <si>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</si>
  <si>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</si>
  <si>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</si>
  <si>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</si>
  <si>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</si>
  <si>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</si>
  <si>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</si>
  <si>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</si>
  <si>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</si>
  <si>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</si>
  <si>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</si>
  <si>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</si>
  <si>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</si>
  <si>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</si>
  <si>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</si>
  <si>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</si>
  <si>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</si>
  <si>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</si>
  <si>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</si>
  <si>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</si>
  <si>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</si>
  <si>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</si>
  <si>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</si>
  <si>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</si>
  <si>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</si>
  <si>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</si>
  <si>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</si>
  <si>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</si>
  <si>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</si>
  <si>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</si>
  <si>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</si>
  <si>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</si>
  <si>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</si>
  <si>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</si>
  <si>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</si>
  <si>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</si>
  <si>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</si>
  <si>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</si>
  <si>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</si>
  <si>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</si>
  <si>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</si>
  <si>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</si>
  <si>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</si>
  <si>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</si>
  <si>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</si>
  <si>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</si>
  <si>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</si>
  <si>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</si>
  <si>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</si>
  <si>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</si>
  <si>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</si>
  <si>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</si>
  <si>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</si>
  <si>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</si>
  <si>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</si>
  <si>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</si>
  <si>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</si>
  <si>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</si>
  <si>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</si>
  <si>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</si>
  <si>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</si>
  <si>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</si>
  <si>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</si>
  <si>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</si>
  <si>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</si>
  <si>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</si>
  <si>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</si>
  <si>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</si>
  <si>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</si>
  <si>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</si>
  <si>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</si>
  <si>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</si>
  <si>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</si>
  <si>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</si>
  <si>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</si>
  <si>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</si>
  <si>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</si>
  <si>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</si>
  <si>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</si>
  <si>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</si>
  <si>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</si>
  <si>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</si>
  <si>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</si>
  <si>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</si>
  <si>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</si>
  <si>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</si>
  <si>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</si>
  <si>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</si>
  <si>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</si>
  <si>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</si>
  <si>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</si>
  <si>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</si>
  <si>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</si>
  <si>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</si>
  <si>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</si>
  <si>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</si>
  <si>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</si>
  <si>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</si>
  <si>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</si>
  <si>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</si>
  <si>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</si>
  <si>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</si>
  <si>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</si>
  <si>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</si>
  <si>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</si>
  <si>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</si>
  <si>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</si>
  <si>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</si>
  <si>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</si>
  <si>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</si>
  <si>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</si>
  <si>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</si>
  <si>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</si>
  <si>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</si>
  <si>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</si>
  <si>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</si>
  <si>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</si>
  <si>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</si>
  <si>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</si>
  <si>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</si>
  <si>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</si>
  <si>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</si>
  <si>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</si>
  <si>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</si>
  <si>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</si>
  <si>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</si>
  <si>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</si>
  <si>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</si>
  <si>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</si>
  <si>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</si>
  <si>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</si>
  <si>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</si>
  <si>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</si>
  <si>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</si>
  <si>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</si>
  <si>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</si>
  <si>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</si>
  <si>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</si>
  <si>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</si>
  <si>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</si>
  <si>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</si>
  <si>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</si>
  <si>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</si>
  <si>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</si>
  <si>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</si>
  <si>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</si>
  <si>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</si>
  <si>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</si>
  <si>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</si>
  <si>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</si>
  <si>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</si>
  <si>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</si>
  <si>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</si>
  <si>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</si>
  <si>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</si>
  <si>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</si>
  <si>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</si>
  <si>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</si>
  <si>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</si>
  <si>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</si>
  <si>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</si>
  <si>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</si>
  <si>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</si>
  <si>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</si>
  <si>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</si>
  <si>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</si>
  <si>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</si>
  <si>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</si>
  <si>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</si>
  <si>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</si>
  <si>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</si>
  <si>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</si>
  <si>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</si>
  <si>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</si>
  <si>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</si>
  <si>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</si>
  <si>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</si>
  <si>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</si>
  <si>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</si>
  <si>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</si>
  <si>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</si>
  <si>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</si>
  <si>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</si>
  <si>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</si>
  <si>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</si>
  <si>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</si>
  <si>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</si>
  <si>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</si>
  <si>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</si>
  <si>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</si>
  <si>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</si>
  <si>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</si>
  <si>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</si>
  <si>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</si>
  <si>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</si>
  <si>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</si>
  <si>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</si>
  <si>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</si>
  <si>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</si>
  <si>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</si>
  <si>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</si>
  <si>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</si>
  <si>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</si>
  <si>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</si>
  <si>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</si>
  <si>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</si>
  <si>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</si>
  <si>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</si>
  <si>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</si>
  <si>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</si>
  <si>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</si>
  <si>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</si>
  <si>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</si>
  <si>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</si>
  <si>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</si>
  <si>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</si>
  <si>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</si>
  <si>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</si>
  <si>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</si>
  <si>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</si>
  <si>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</si>
  <si>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</si>
  <si>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</si>
  <si>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</si>
  <si>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</si>
  <si>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</si>
  <si>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</si>
  <si>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</si>
  <si>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</si>
  <si>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</si>
  <si>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</si>
  <si>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</si>
  <si>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</si>
  <si>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</si>
  <si>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</si>
  <si>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</si>
  <si>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</si>
  <si>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</si>
  <si>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</si>
  <si>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</si>
  <si>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</si>
  <si>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</si>
  <si>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</si>
  <si>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</si>
  <si>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</si>
  <si>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</si>
  <si>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</si>
  <si>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</si>
  <si>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</si>
  <si>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</si>
  <si>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</si>
  <si>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</si>
  <si>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</si>
  <si>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</si>
  <si>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</si>
  <si>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</si>
  <si>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</si>
  <si>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</si>
  <si>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</si>
  <si>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</si>
  <si>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</si>
  <si>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</si>
  <si>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</si>
  <si>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</si>
  <si>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</si>
  <si>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</si>
  <si>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</si>
  <si>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</si>
  <si>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</si>
  <si>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</si>
  <si>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</si>
  <si>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</si>
  <si>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</si>
  <si>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</si>
  <si>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</si>
  <si>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</si>
  <si>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</si>
  <si>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</si>
  <si>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</si>
  <si>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</si>
  <si>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</si>
  <si>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</si>
  <si>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</si>
  <si>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</si>
  <si>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</si>
  <si>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</si>
  <si>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</si>
  <si>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</si>
  <si>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</si>
  <si>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</si>
  <si>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</si>
  <si>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</si>
  <si>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</si>
  <si>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</si>
  <si>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</si>
  <si>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</si>
  <si>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</si>
  <si>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</si>
  <si>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</si>
  <si>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</si>
  <si>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</si>
  <si>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</si>
  <si>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</si>
  <si>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</si>
  <si>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</si>
  <si>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</si>
  <si>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</si>
  <si>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</si>
  <si>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</si>
  <si>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</si>
  <si>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</si>
  <si>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</si>
  <si>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</si>
  <si>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</si>
  <si>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</si>
  <si>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</si>
  <si>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</si>
  <si>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</si>
  <si>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</si>
  <si>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</si>
  <si>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</si>
  <si>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</si>
  <si>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</si>
  <si>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</si>
  <si>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</si>
  <si>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</si>
  <si>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</si>
  <si>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</si>
  <si>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</si>
  <si>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</si>
  <si>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</si>
  <si>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</si>
  <si>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</si>
  <si>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</si>
  <si>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</si>
  <si>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</si>
  <si>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</si>
  <si>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</si>
  <si>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</si>
  <si>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</si>
  <si>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</si>
  <si>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</si>
  <si>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</si>
  <si>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</si>
  <si>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</si>
  <si>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</si>
  <si>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</si>
  <si>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</si>
  <si>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</si>
  <si>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</si>
  <si>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</si>
  <si>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</si>
  <si>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</si>
  <si>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</si>
  <si>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</si>
  <si>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</si>
  <si>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</si>
  <si>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</si>
  <si>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</si>
  <si>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</si>
  <si>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</si>
  <si>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</si>
  <si>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</si>
  <si>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</si>
  <si>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</si>
  <si>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</si>
  <si>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</si>
  <si>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</si>
  <si>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</si>
  <si>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</si>
  <si>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</si>
  <si>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</si>
  <si>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</si>
  <si>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</si>
  <si>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</si>
  <si>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</si>
  <si>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</si>
  <si>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</si>
  <si>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</si>
  <si>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</si>
  <si>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</si>
  <si>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</si>
  <si>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</si>
  <si>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</si>
  <si>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</si>
  <si>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</si>
  <si>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</si>
  <si>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</si>
  <si>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</si>
  <si>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</si>
  <si>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</si>
  <si>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</si>
  <si>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</si>
  <si>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</si>
  <si>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</si>
  <si>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</si>
  <si>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</si>
  <si>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</si>
  <si>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</si>
  <si>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</si>
  <si>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</si>
  <si>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</si>
  <si>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</si>
  <si>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</si>
  <si>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</si>
  <si>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</si>
  <si>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</si>
  <si>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</si>
  <si>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</si>
  <si>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</si>
  <si>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</si>
  <si>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</si>
  <si>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</si>
  <si>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</si>
  <si>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</si>
  <si>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</si>
  <si>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</si>
  <si>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</si>
  <si>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</si>
  <si>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</si>
  <si>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</si>
  <si>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</si>
  <si>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</si>
  <si>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</si>
  <si>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</si>
  <si>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</si>
  <si>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</si>
  <si>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</si>
  <si>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</si>
  <si>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</si>
  <si>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</si>
  <si>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</si>
  <si>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</si>
  <si>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</si>
  <si>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</si>
  <si>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</si>
  <si>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</si>
  <si>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</si>
  <si>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</si>
  <si>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</si>
  <si>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</si>
  <si>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</si>
  <si>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</si>
  <si>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</si>
  <si>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</si>
  <si>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</si>
  <si>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</si>
  <si>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</si>
  <si>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</si>
  <si>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</si>
  <si>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</si>
  <si>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</si>
  <si>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</si>
  <si>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</si>
  <si>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</si>
  <si>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</si>
  <si>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</si>
  <si>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</si>
  <si>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</si>
  <si>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</si>
  <si>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</si>
  <si>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</si>
  <si>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</si>
  <si>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</si>
  <si>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</si>
  <si>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</si>
  <si>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</si>
  <si>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</si>
  <si>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</si>
  <si>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</si>
  <si>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</si>
  <si>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</si>
  <si>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</si>
  <si>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</si>
  <si>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</si>
  <si>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</si>
  <si>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</si>
  <si>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</si>
  <si>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</si>
  <si>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</si>
  <si>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</si>
  <si>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</si>
  <si>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</si>
  <si>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</si>
  <si>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</si>
  <si>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</si>
  <si>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</si>
  <si>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</si>
  <si>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</si>
  <si>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</si>
  <si>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</si>
  <si>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</si>
  <si>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</si>
  <si>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</si>
  <si>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</si>
  <si>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</si>
  <si>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</si>
  <si>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</si>
  <si>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</si>
  <si>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</si>
  <si>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</si>
  <si>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</si>
  <si>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</si>
  <si>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</si>
  <si>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</si>
  <si>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</si>
  <si>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</si>
  <si>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</si>
  <si>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</si>
  <si>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</si>
  <si>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</si>
  <si>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</si>
  <si>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</si>
  <si>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</si>
  <si>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</si>
  <si>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</si>
  <si>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</si>
  <si>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</si>
  <si>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</si>
  <si>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</si>
  <si>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</si>
  <si>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</si>
  <si>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</si>
  <si>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</si>
  <si>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</si>
  <si>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</si>
  <si>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</si>
  <si>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</si>
  <si>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</si>
  <si>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</si>
  <si>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</si>
  <si>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</si>
  <si>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</si>
  <si>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</si>
  <si>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</si>
  <si>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</si>
  <si>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</si>
  <si>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</si>
  <si>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</si>
  <si>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</si>
  <si>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</si>
  <si>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</si>
  <si>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</si>
  <si>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</si>
  <si>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</si>
  <si>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</si>
  <si>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</si>
  <si>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</si>
  <si>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</si>
  <si>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</si>
  <si>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</si>
  <si>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</si>
  <si>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</si>
  <si>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</si>
  <si>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</si>
  <si>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</si>
  <si>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</si>
  <si>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</si>
  <si>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</si>
  <si>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</si>
  <si>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</si>
  <si>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</si>
  <si>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</si>
  <si>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</si>
  <si>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</si>
  <si>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</si>
  <si>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</si>
  <si>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</si>
  <si>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</si>
  <si>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</si>
  <si>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</si>
  <si>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</si>
  <si>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</si>
  <si>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</si>
  <si>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</si>
  <si>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</si>
  <si>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</si>
  <si>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</si>
  <si>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</si>
  <si>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</si>
  <si>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</si>
  <si>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</si>
  <si>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</si>
  <si>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</si>
  <si>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</si>
  <si>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</si>
  <si>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</si>
  <si>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</si>
  <si>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</si>
  <si>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</si>
  <si>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</si>
  <si>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</si>
  <si>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</si>
  <si>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</si>
  <si>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</si>
  <si>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</si>
  <si>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</si>
  <si>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</si>
  <si>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</si>
  <si>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</si>
  <si>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</si>
  <si>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</si>
  <si>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</si>
  <si>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</si>
  <si>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</si>
  <si>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</si>
  <si>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</si>
  <si>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</si>
  <si>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</si>
  <si>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</si>
  <si>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</si>
  <si>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</si>
  <si>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</si>
  <si>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</si>
  <si>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</si>
  <si>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</si>
  <si>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</si>
  <si>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</si>
  <si>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</si>
  <si>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</si>
  <si>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</si>
  <si>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</si>
  <si>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</si>
  <si>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</si>
  <si>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</si>
  <si>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</si>
  <si>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</si>
  <si>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</si>
  <si>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</si>
  <si>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</si>
  <si>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</si>
  <si>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</si>
  <si>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</si>
  <si>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</si>
  <si>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</si>
  <si>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</si>
  <si>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</si>
  <si>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</si>
  <si>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</si>
  <si>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</si>
  <si>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</si>
  <si>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</si>
  <si>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</si>
  <si>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</si>
  <si>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</si>
  <si>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</si>
  <si>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</si>
  <si>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</si>
  <si>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</si>
  <si>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</si>
  <si>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</si>
  <si>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</si>
  <si>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</si>
  <si>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</si>
  <si>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</si>
  <si>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</si>
  <si>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</si>
  <si>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</si>
  <si>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</si>
  <si>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</si>
  <si>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</si>
  <si>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</si>
  <si>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</si>
  <si>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</si>
  <si>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</si>
  <si>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</si>
  <si>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</si>
  <si>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</si>
  <si>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</si>
  <si>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</si>
  <si>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</si>
  <si>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</si>
  <si>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</si>
  <si>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</si>
  <si>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</si>
  <si>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</si>
  <si>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</si>
  <si>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</si>
  <si>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</si>
  <si>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</si>
  <si>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</si>
  <si>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</si>
  <si>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</si>
  <si>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</si>
  <si>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</si>
  <si>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</si>
  <si>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</si>
  <si>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</si>
  <si>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</si>
  <si>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</si>
  <si>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</si>
  <si>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</si>
  <si>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</si>
  <si>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</si>
  <si>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</si>
  <si>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</si>
  <si>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</si>
  <si>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</si>
  <si>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</si>
  <si>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</si>
  <si>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</si>
  <si>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</si>
  <si>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</si>
  <si>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</si>
  <si>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</si>
  <si>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</si>
  <si>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</si>
  <si>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</si>
  <si>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</si>
  <si>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</si>
  <si>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</si>
  <si>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</si>
  <si>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</si>
  <si>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</si>
  <si>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</si>
  <si>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</si>
  <si>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</si>
  <si>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</si>
  <si>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</si>
  <si>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</si>
  <si>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</si>
  <si>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</si>
  <si>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</si>
  <si>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</si>
  <si>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</si>
  <si>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</si>
  <si>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</si>
  <si>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</si>
  <si>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</si>
  <si>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</si>
  <si>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</si>
  <si>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</si>
  <si>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</si>
  <si>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</si>
  <si>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</si>
  <si>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</si>
  <si>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</si>
  <si>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</si>
  <si>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</si>
  <si>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</si>
  <si>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</si>
  <si>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</si>
  <si>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</si>
  <si>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</si>
  <si>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</si>
  <si>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</si>
  <si>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</si>
  <si>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</si>
  <si>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</si>
  <si>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</si>
  <si>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</si>
  <si>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</si>
  <si>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</si>
  <si>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</si>
  <si>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</si>
  <si>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</si>
  <si>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</si>
  <si>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</si>
  <si>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</si>
  <si>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</si>
  <si>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</si>
  <si>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</si>
  <si>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</si>
  <si>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</si>
  <si>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</si>
  <si>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</si>
  <si>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</si>
  <si>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</si>
  <si>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</si>
  <si>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</si>
  <si>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</si>
  <si>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</si>
  <si>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</si>
  <si>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</si>
  <si>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</si>
  <si>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</si>
  <si>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</si>
  <si>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</si>
  <si>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</si>
  <si>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</si>
  <si>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</si>
  <si>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</si>
  <si>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</si>
  <si>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</si>
  <si>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</si>
  <si>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</si>
  <si>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</si>
  <si>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</si>
  <si>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</si>
  <si>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</si>
  <si>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</si>
  <si>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</si>
  <si>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</si>
  <si>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</si>
  <si>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</si>
  <si>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</si>
  <si>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</si>
  <si>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</si>
  <si>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</si>
  <si>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</si>
  <si>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</si>
  <si>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</si>
  <si>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</si>
  <si>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</si>
  <si>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</si>
  <si>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</si>
  <si>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</si>
  <si>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</si>
  <si>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</si>
  <si>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</si>
  <si>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</si>
  <si>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</si>
  <si>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</si>
  <si>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</si>
  <si>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</si>
  <si>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</si>
  <si>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</si>
  <si>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</si>
  <si>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</si>
  <si>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</si>
  <si>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</si>
  <si>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</si>
  <si>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</si>
  <si>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</si>
  <si>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</si>
  <si>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</si>
  <si>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</si>
  <si>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</si>
  <si>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</si>
  <si>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</si>
  <si>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</si>
  <si>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</si>
  <si>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</si>
  <si>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</si>
  <si>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</si>
  <si>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</si>
  <si>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</si>
  <si>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</si>
  <si>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</si>
  <si>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</si>
  <si>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</si>
  <si>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</si>
  <si>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</si>
  <si>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</si>
  <si>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</si>
  <si>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</si>
  <si>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</si>
  <si>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</si>
  <si>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</si>
  <si>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</si>
  <si>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</si>
  <si>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</si>
  <si>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</si>
  <si>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</si>
  <si>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</si>
  <si>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</si>
  <si>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</si>
  <si>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</si>
  <si>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</si>
  <si>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</si>
  <si>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</si>
  <si>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</si>
  <si>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</si>
  <si>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</si>
  <si>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</si>
  <si>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</si>
  <si>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</si>
  <si>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</si>
  <si>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</si>
  <si>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</si>
  <si>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</si>
  <si>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</si>
  <si>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</si>
  <si>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</si>
  <si>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</si>
  <si>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</si>
  <si>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</si>
  <si>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</si>
  <si>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</si>
  <si>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</si>
  <si>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</si>
  <si>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</si>
  <si>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</si>
  <si>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</si>
  <si>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</si>
  <si>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</si>
  <si>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</si>
  <si>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</si>
  <si>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</si>
  <si>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</si>
  <si>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</si>
  <si>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</si>
  <si>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</si>
  <si>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</si>
  <si>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</si>
  <si>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</si>
  <si>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</si>
  <si>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</si>
  <si>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</si>
  <si>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</si>
  <si>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</si>
  <si>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</si>
  <si>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</si>
  <si>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</si>
  <si>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</si>
  <si>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</si>
  <si>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</si>
  <si>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</si>
  <si>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</si>
  <si>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</si>
  <si>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</si>
  <si>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</si>
  <si>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</si>
  <si>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</si>
  <si>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</si>
  <si>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</si>
  <si>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</si>
  <si>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</si>
  <si>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</si>
  <si>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</si>
  <si>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</si>
  <si>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</si>
  <si>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</si>
  <si>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</si>
  <si>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</si>
  <si>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</si>
  <si>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</si>
  <si>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</si>
  <si>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</si>
  <si>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</si>
  <si>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</si>
  <si>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</si>
  <si>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</si>
  <si>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</si>
  <si>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</si>
  <si>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</si>
  <si>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</si>
  <si>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</si>
  <si>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</si>
  <si>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</si>
  <si>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</si>
  <si>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</si>
  <si>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</si>
  <si>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</si>
  <si>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</si>
  <si>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</si>
  <si>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</si>
  <si>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</si>
  <si>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</si>
  <si>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</si>
  <si>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</si>
  <si>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</si>
  <si>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</si>
  <si>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</si>
  <si>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</si>
  <si>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</si>
  <si>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</si>
  <si>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</si>
  <si>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</si>
  <si>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</si>
  <si>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</si>
  <si>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</si>
  <si>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</si>
  <si>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</si>
  <si>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</si>
  <si>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</si>
  <si>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</si>
  <si>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</si>
  <si>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</si>
  <si>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</si>
  <si>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</si>
  <si>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</si>
  <si>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</si>
  <si>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</si>
  <si>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</si>
  <si>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</si>
  <si>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</si>
  <si>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</si>
  <si>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</si>
  <si>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</si>
  <si>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</si>
  <si>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</si>
  <si>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</si>
  <si>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</si>
  <si>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</si>
  <si>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</si>
  <si>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</si>
  <si>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</si>
  <si>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</si>
  <si>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</si>
  <si>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</si>
  <si>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</si>
  <si>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</si>
  <si>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</si>
  <si>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</si>
  <si>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</si>
  <si>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</si>
  <si>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</si>
  <si>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</si>
  <si>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</si>
  <si>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</si>
  <si>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</si>
  <si>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</si>
  <si>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</si>
  <si>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</si>
  <si>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</si>
  <si>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</si>
  <si>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</si>
  <si>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</si>
  <si>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</si>
  <si>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</si>
  <si>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</si>
  <si>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</si>
  <si>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</si>
  <si>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</si>
  <si>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</si>
  <si>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</si>
  <si>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</si>
  <si>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</si>
  <si>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</si>
  <si>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</si>
  <si>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</si>
  <si>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</si>
  <si>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</si>
  <si>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</si>
  <si>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</si>
  <si>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</si>
  <si>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</si>
  <si>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</si>
  <si>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</si>
  <si>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</si>
  <si>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</si>
  <si>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</si>
  <si>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</si>
  <si>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</si>
  <si>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</si>
  <si>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</si>
  <si>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</si>
  <si>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</si>
  <si>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</si>
  <si>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</si>
  <si>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</si>
  <si>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</si>
  <si>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</si>
  <si>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</si>
  <si>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</si>
  <si>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</si>
  <si>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</si>
  <si>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</si>
  <si>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</si>
  <si>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</si>
  <si>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</si>
  <si>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</si>
  <si>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</si>
  <si>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</si>
  <si>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</si>
  <si>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</si>
  <si>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</si>
  <si>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</si>
  <si>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</si>
  <si>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</si>
  <si>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</si>
  <si>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</si>
  <si>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</si>
  <si>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</si>
  <si>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</si>
  <si>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</si>
  <si>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</si>
  <si>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</si>
  <si>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</si>
  <si>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</si>
  <si>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</si>
  <si>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</si>
  <si>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</si>
  <si>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</si>
  <si>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</si>
  <si>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</si>
  <si>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</si>
  <si>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</si>
  <si>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</si>
  <si>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</si>
  <si>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</si>
  <si>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</si>
  <si>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</si>
  <si>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</si>
  <si>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</si>
  <si>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</si>
  <si>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</si>
  <si>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</si>
  <si>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</si>
  <si>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</si>
  <si>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</si>
  <si>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</si>
  <si>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</si>
  <si>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</si>
  <si>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</si>
  <si>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</si>
  <si>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</si>
  <si>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</si>
  <si>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</si>
  <si>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</si>
  <si>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</si>
  <si>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</si>
  <si>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</si>
  <si>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</si>
  <si>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</si>
  <si>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</si>
  <si>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</si>
  <si>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</si>
  <si>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</si>
  <si>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</si>
  <si>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</si>
  <si>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</si>
  <si>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</si>
  <si>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</si>
  <si>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</si>
  <si>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</si>
  <si>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</si>
  <si>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</si>
  <si>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</si>
  <si>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</si>
  <si>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</si>
  <si>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</si>
  <si>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</si>
  <si>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</si>
  <si>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</si>
  <si>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</si>
  <si>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</si>
  <si>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</si>
  <si>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</si>
  <si>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</si>
  <si>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</si>
  <si>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</si>
  <si>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</si>
  <si>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</si>
  <si>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</si>
  <si>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</si>
  <si>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</si>
  <si>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</si>
  <si>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</si>
  <si>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</si>
  <si>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</si>
  <si>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</si>
  <si>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</si>
  <si>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</si>
  <si>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</si>
  <si>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</si>
  <si>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</si>
  <si>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</si>
  <si>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</si>
  <si>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</si>
  <si>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</si>
  <si>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</si>
  <si>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</si>
  <si>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</si>
  <si>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</si>
  <si>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</si>
  <si>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</si>
  <si>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</si>
  <si>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</si>
  <si>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</si>
  <si>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</si>
  <si>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</si>
  <si>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</si>
  <si>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</si>
  <si>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</si>
  <si>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</si>
  <si>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</si>
  <si>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</si>
  <si>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</si>
  <si>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</si>
  <si>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</si>
  <si>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</si>
  <si>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</si>
  <si>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</si>
  <si>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</si>
  <si>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</si>
  <si>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</si>
  <si>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</si>
  <si>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</si>
  <si>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</si>
  <si>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</si>
  <si>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</si>
  <si>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</si>
  <si>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</si>
  <si>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</si>
  <si>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</si>
  <si>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</si>
  <si>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</si>
  <si>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</si>
  <si>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</si>
  <si>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</si>
  <si>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</si>
  <si>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</si>
  <si>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</si>
  <si>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</si>
  <si>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</si>
  <si>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</si>
  <si>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</si>
  <si>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</si>
  <si>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</si>
  <si>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</si>
  <si>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</si>
  <si>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</si>
  <si>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</si>
  <si>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</si>
  <si>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</si>
  <si>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</si>
  <si>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</si>
  <si>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</si>
  <si>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</si>
  <si>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</si>
  <si>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</si>
  <si>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</si>
  <si>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</si>
  <si>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</si>
  <si>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</si>
  <si>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</si>
  <si>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</si>
  <si>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</si>
  <si>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</si>
  <si>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</si>
  <si>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</si>
  <si>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</si>
  <si>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</si>
  <si>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</si>
  <si>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</si>
  <si>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</si>
  <si>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</si>
  <si>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</si>
  <si>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</si>
  <si>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</si>
  <si>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</si>
  <si>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</si>
  <si>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</si>
  <si>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</si>
  <si>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</si>
  <si>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</si>
  <si>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</si>
  <si>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</si>
  <si>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</si>
  <si>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</si>
  <si>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</si>
  <si>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</si>
  <si>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</si>
  <si>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</si>
  <si>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</si>
  <si>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</si>
  <si>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</si>
  <si>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</si>
  <si>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</si>
  <si>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</si>
  <si>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</si>
  <si>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</si>
  <si>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</si>
  <si>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</si>
  <si>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</si>
  <si>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</si>
  <si>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</si>
  <si>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</si>
  <si>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</si>
  <si>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</si>
  <si>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</si>
  <si>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</si>
  <si>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</si>
  <si>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</si>
  <si>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</si>
  <si>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</si>
  <si>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</si>
  <si>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</si>
  <si>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</si>
  <si>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</si>
  <si>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</si>
  <si>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</si>
  <si>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</si>
  <si>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</si>
  <si>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</si>
  <si>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</si>
  <si>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</si>
  <si>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</si>
  <si>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</si>
  <si>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</si>
  <si>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</si>
  <si>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</si>
  <si>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</si>
  <si>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</si>
  <si>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</si>
  <si>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</si>
  <si>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</si>
  <si>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</si>
  <si>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</si>
  <si>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</si>
  <si>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</si>
  <si>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</si>
  <si>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</si>
  <si>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</si>
  <si>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</si>
  <si>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</si>
  <si>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</si>
  <si>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</si>
  <si>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</si>
  <si>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</si>
  <si>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</si>
  <si>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</si>
  <si>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</si>
  <si>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</si>
  <si>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</si>
  <si>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</si>
  <si>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</si>
  <si>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</si>
  <si>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</si>
  <si>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</si>
  <si>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</si>
  <si>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</si>
  <si>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</si>
  <si>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</si>
  <si>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</si>
  <si>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</si>
  <si>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</si>
  <si>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</si>
  <si>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</si>
  <si>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</si>
  <si>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</si>
  <si>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</si>
  <si>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</si>
  <si>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</si>
  <si>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</si>
  <si>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</si>
  <si>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</si>
  <si>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</si>
  <si>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</si>
  <si>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</si>
  <si>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</si>
  <si>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</si>
  <si>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</si>
  <si>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</si>
  <si>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</si>
  <si>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</si>
  <si>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</si>
  <si>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</si>
  <si>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</si>
  <si>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</si>
  <si>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</si>
  <si>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</si>
  <si>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</si>
  <si>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</si>
  <si>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</si>
  <si>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</si>
  <si>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</si>
  <si>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</si>
  <si>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</si>
  <si>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</si>
  <si>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</si>
  <si>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</si>
  <si>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</si>
  <si>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</si>
  <si>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</si>
  <si>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</si>
  <si>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</si>
  <si>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</si>
  <si>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</si>
  <si>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</si>
  <si>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</si>
  <si>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</si>
  <si>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</si>
  <si>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</si>
  <si>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</si>
  <si>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</si>
  <si>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</si>
  <si>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</si>
  <si>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</si>
  <si>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</si>
  <si>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</si>
  <si>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</si>
  <si>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</si>
  <si>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</si>
  <si>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</si>
  <si>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</si>
  <si>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</si>
  <si>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</si>
  <si>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</si>
  <si>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</si>
  <si>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</si>
  <si>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</si>
  <si>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</si>
  <si>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</si>
  <si>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</si>
  <si>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</si>
  <si>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</si>
  <si>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</si>
  <si>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</si>
  <si>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</si>
  <si>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</si>
  <si>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</si>
  <si>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</si>
  <si>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</si>
  <si>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</si>
  <si>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</si>
  <si>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</si>
  <si>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</si>
  <si>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</si>
  <si>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</si>
  <si>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</si>
  <si>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</si>
  <si>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</si>
  <si>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</si>
  <si>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</si>
  <si>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</si>
  <si>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</si>
  <si>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</si>
  <si>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</si>
  <si>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</si>
  <si>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</si>
  <si>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</si>
  <si>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</si>
  <si>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</si>
  <si>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</si>
  <si>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</si>
  <si>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</si>
  <si>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</si>
  <si>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</si>
  <si>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</si>
  <si>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</si>
  <si>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</si>
  <si>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</si>
  <si>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</si>
  <si>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</si>
  <si>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</si>
  <si>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</si>
  <si>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</si>
  <si>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</si>
  <si>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</si>
  <si>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</si>
  <si>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</si>
  <si>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</si>
  <si>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</si>
  <si>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</si>
  <si>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</si>
  <si>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</si>
  <si>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</si>
  <si>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</si>
  <si>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</si>
  <si>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</si>
  <si>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</si>
  <si>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</si>
  <si>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</si>
  <si>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</si>
  <si>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</si>
  <si>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</si>
  <si>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</si>
  <si>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</si>
  <si>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</si>
  <si>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</si>
  <si>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</si>
  <si>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</si>
  <si>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</si>
  <si>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</si>
  <si>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</si>
  <si>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</si>
  <si>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</si>
  <si>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</si>
  <si>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</si>
  <si>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</si>
  <si>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</si>
  <si>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</si>
  <si>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</si>
  <si>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</si>
  <si>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</si>
  <si>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</si>
  <si>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</si>
  <si>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</si>
  <si>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</si>
  <si>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</si>
  <si>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</si>
  <si>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</si>
  <si>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</si>
  <si>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</si>
  <si>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</si>
  <si>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</si>
  <si>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</si>
  <si>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</si>
  <si>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</si>
  <si>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</si>
  <si>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</si>
  <si>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</si>
  <si>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</si>
  <si>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</si>
  <si>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</si>
  <si>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</si>
  <si>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</si>
  <si>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</si>
  <si>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</si>
  <si>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</si>
  <si>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</si>
  <si>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</si>
  <si>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</si>
  <si>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</si>
  <si>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</si>
  <si>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</si>
  <si>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</si>
  <si>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</si>
  <si>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</si>
  <si>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</si>
  <si>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</si>
  <si>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</si>
  <si>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</si>
  <si>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</si>
  <si>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</si>
  <si>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</si>
  <si>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</si>
  <si>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</si>
  <si>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</si>
  <si>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</si>
  <si>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</si>
  <si>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</si>
  <si>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</si>
  <si>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</si>
  <si>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</si>
  <si>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</si>
  <si>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</si>
  <si>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</si>
  <si>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</si>
  <si>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</si>
  <si>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</si>
  <si>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</si>
  <si>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</si>
  <si>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</si>
  <si>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</si>
  <si>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</si>
  <si>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</si>
  <si>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</si>
  <si>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</si>
  <si>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</si>
  <si>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</si>
  <si>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</si>
  <si>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</si>
  <si>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</si>
  <si>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</si>
  <si>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</si>
  <si>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</si>
  <si>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</si>
  <si>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</si>
  <si>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</si>
  <si>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</si>
  <si>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</si>
  <si>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</si>
  <si>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</si>
  <si>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</si>
  <si>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</si>
  <si>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</si>
  <si>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</si>
  <si>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</si>
  <si>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</si>
  <si>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</si>
  <si>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</si>
  <si>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</si>
  <si>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</si>
  <si>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</si>
  <si>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</si>
  <si>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</si>
  <si>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</si>
  <si>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</si>
  <si>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</si>
  <si>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</si>
  <si>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</si>
  <si>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</si>
  <si>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</si>
  <si>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</si>
  <si>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</si>
  <si>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</si>
  <si>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</si>
  <si>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</si>
  <si>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</si>
  <si>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</si>
  <si>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</si>
  <si>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</si>
  <si>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</si>
  <si>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</si>
  <si>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</si>
  <si>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</si>
  <si>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</si>
  <si>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</si>
  <si>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</si>
  <si>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</si>
  <si>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</si>
  <si>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</si>
  <si>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</si>
  <si>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</si>
  <si>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</si>
  <si>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</si>
  <si>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</si>
  <si>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</si>
  <si>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</si>
  <si>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</si>
  <si>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</si>
  <si>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</si>
  <si>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</si>
  <si>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</si>
  <si>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</si>
  <si>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</si>
  <si>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</si>
  <si>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</si>
  <si>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</si>
  <si>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</si>
  <si>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</si>
  <si>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</si>
  <si>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</si>
  <si>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</si>
  <si>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</si>
  <si>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</si>
  <si>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</si>
  <si>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</si>
  <si>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</si>
  <si>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</si>
  <si>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</si>
  <si>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</si>
  <si>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</si>
  <si>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</si>
  <si>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</si>
  <si>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</si>
  <si>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</si>
  <si>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</si>
  <si>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</si>
  <si>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</si>
  <si>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</si>
  <si>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</si>
  <si>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</si>
  <si>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</si>
  <si>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</si>
  <si>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</si>
  <si>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</si>
  <si>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</si>
  <si>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</si>
  <si>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</si>
  <si>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</si>
  <si>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</si>
  <si>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</si>
  <si>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</si>
  <si>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</si>
  <si>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</si>
  <si>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</si>
  <si>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</si>
  <si>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</si>
  <si>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</si>
  <si>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</si>
  <si>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</si>
  <si>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</si>
  <si>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</si>
  <si>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</si>
  <si>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</si>
  <si>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</si>
  <si>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</si>
  <si>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</si>
  <si>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</si>
  <si>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</si>
  <si>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</si>
  <si>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</si>
  <si>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</si>
  <si>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</si>
  <si>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</si>
  <si>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</si>
  <si>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</si>
  <si>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</si>
  <si>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</si>
  <si>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</si>
  <si>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</si>
  <si>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</si>
  <si>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</si>
  <si>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</si>
  <si>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</si>
  <si>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</si>
  <si>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</si>
  <si>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</si>
  <si>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</si>
  <si>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</si>
  <si>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</si>
  <si>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</si>
  <si>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</si>
  <si>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</si>
  <si>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</si>
  <si>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</si>
  <si>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</si>
  <si>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</si>
  <si>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</si>
  <si>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</si>
  <si>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</si>
  <si>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</si>
  <si>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</si>
  <si>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</si>
  <si>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</si>
  <si>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</si>
  <si>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</si>
  <si>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</si>
  <si>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</si>
  <si>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</si>
  <si>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</si>
  <si>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</si>
  <si>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</si>
  <si>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</si>
  <si>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</si>
  <si>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</si>
  <si>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</si>
  <si>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</si>
  <si>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</si>
  <si>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</si>
  <si>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</si>
  <si>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</si>
  <si>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</si>
  <si>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</si>
  <si>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</si>
  <si>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</si>
  <si>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</si>
  <si>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</si>
  <si>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</si>
  <si>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</si>
  <si>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</si>
  <si>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</si>
  <si>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</si>
  <si>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</si>
  <si>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</si>
  <si>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</si>
  <si>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</si>
  <si>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</si>
  <si>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</si>
  <si>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</si>
  <si>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</si>
  <si>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</si>
  <si>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</si>
  <si>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</si>
  <si>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</si>
  <si>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</si>
  <si>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</si>
  <si>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</si>
  <si>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</si>
  <si>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</si>
  <si>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</si>
  <si>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</si>
  <si>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</si>
  <si>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</si>
  <si>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</si>
  <si>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</si>
  <si>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</si>
  <si>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</si>
  <si>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</si>
  <si>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</si>
  <si>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</si>
  <si>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</si>
  <si>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</si>
  <si>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</si>
  <si>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</si>
  <si>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</si>
  <si>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</si>
  <si>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</si>
  <si>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</si>
  <si>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</si>
  <si>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</si>
  <si>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</si>
  <si>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</si>
  <si>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</si>
  <si>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</si>
  <si>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</si>
  <si>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</si>
  <si>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</si>
  <si>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</si>
  <si>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</si>
  <si>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</si>
  <si>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</si>
  <si>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</si>
  <si>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</si>
  <si>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</si>
  <si>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</si>
  <si>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</si>
  <si>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</si>
  <si>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</si>
  <si>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</si>
  <si>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</si>
  <si>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</si>
  <si>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</si>
  <si>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</si>
  <si>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</si>
  <si>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</si>
  <si>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</si>
  <si>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</si>
  <si>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</si>
  <si>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</si>
  <si>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</si>
  <si>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</si>
  <si>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</si>
  <si>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</si>
  <si>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</si>
  <si>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</si>
  <si>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</si>
  <si>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</si>
  <si>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</si>
  <si>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</si>
  <si>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</si>
  <si>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</si>
  <si>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</si>
  <si>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</si>
  <si>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</si>
  <si>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</si>
  <si>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</si>
  <si>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</si>
  <si>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</si>
  <si>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</si>
  <si>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</si>
  <si>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</si>
  <si>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</si>
  <si>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</si>
  <si>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</si>
  <si>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</si>
  <si>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</si>
  <si>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</si>
  <si>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</si>
  <si>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</si>
  <si>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</si>
  <si>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</si>
  <si>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</si>
  <si>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</si>
  <si>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</si>
  <si>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</si>
  <si>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</si>
  <si>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</si>
  <si>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</si>
  <si>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</si>
  <si>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</si>
  <si>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</si>
  <si>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</si>
  <si>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</si>
  <si>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</si>
  <si>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</si>
  <si>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</si>
  <si>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</si>
  <si>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</si>
  <si>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</si>
  <si>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</si>
  <si>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</si>
  <si>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</si>
  <si>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</si>
  <si>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</si>
  <si>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</si>
  <si>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</si>
  <si>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</si>
  <si>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</si>
  <si>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</si>
  <si>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</si>
  <si>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</si>
  <si>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</si>
  <si>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</si>
  <si>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</si>
  <si>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</si>
  <si>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</si>
  <si>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</si>
  <si>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</si>
  <si>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</si>
  <si>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</si>
  <si>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</si>
  <si>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</si>
  <si>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</si>
  <si>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</si>
  <si>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</si>
  <si>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</si>
  <si>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</si>
  <si>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</si>
  <si>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</si>
  <si>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</si>
  <si>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</si>
  <si>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</si>
  <si>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</si>
  <si>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</si>
  <si>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</si>
  <si>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</si>
  <si>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</si>
  <si>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</si>
  <si>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</si>
  <si>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</si>
  <si>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</si>
  <si>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</si>
  <si>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</si>
  <si>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</si>
  <si>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</si>
  <si>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</si>
  <si>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</si>
  <si>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</si>
  <si>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</si>
  <si>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</si>
  <si>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</si>
  <si>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</si>
  <si>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</si>
  <si>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</si>
  <si>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</si>
  <si>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</si>
  <si>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</si>
  <si>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</si>
  <si>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</si>
  <si>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</si>
  <si>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</si>
  <si>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</si>
  <si>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</si>
  <si>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</si>
  <si>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</si>
  <si>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</si>
  <si>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</si>
  <si>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</si>
  <si>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</si>
  <si>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</si>
  <si>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</si>
  <si>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</si>
  <si>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</si>
  <si>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</si>
  <si>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</si>
  <si>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</si>
  <si>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</si>
  <si>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</si>
  <si>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</si>
  <si>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</si>
  <si>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</si>
  <si>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</si>
  <si>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</si>
  <si>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</si>
  <si>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</si>
  <si>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</si>
  <si>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</si>
  <si>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</si>
  <si>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</si>
  <si>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</si>
  <si>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</si>
  <si>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</si>
  <si>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</si>
  <si>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</si>
  <si>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</si>
  <si>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</si>
  <si>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</si>
  <si>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</si>
  <si>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</si>
  <si>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</si>
  <si>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</si>
  <si>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</si>
  <si>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</si>
  <si>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</si>
  <si>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</si>
  <si>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</si>
  <si>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</si>
  <si>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</si>
  <si>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</si>
  <si>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</si>
  <si>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</si>
  <si>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</si>
  <si>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</si>
  <si>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</si>
  <si>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</si>
  <si>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</si>
  <si>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</si>
  <si>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</si>
  <si>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</si>
  <si>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</si>
  <si>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</si>
  <si>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</si>
  <si>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</si>
  <si>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</si>
  <si>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</si>
  <si>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</si>
  <si>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</si>
  <si>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</si>
  <si>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</si>
  <si>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</si>
  <si>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</si>
  <si>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</si>
  <si>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</si>
  <si>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</si>
  <si>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</si>
  <si>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</si>
  <si>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</si>
  <si>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</si>
  <si>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</si>
  <si>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</si>
  <si>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</si>
  <si>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</si>
  <si>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</si>
  <si>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</si>
  <si>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</si>
  <si>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</si>
  <si>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</si>
  <si>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</si>
  <si>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</si>
  <si>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</si>
  <si>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</si>
  <si>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</si>
  <si>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</si>
  <si>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</si>
  <si>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</si>
  <si>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</si>
  <si>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</si>
  <si>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</si>
  <si>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</si>
  <si>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</si>
  <si>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</si>
  <si>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</si>
  <si>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</si>
  <si>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</si>
  <si>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</si>
  <si>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</si>
  <si>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</si>
  <si>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</si>
  <si>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</si>
  <si>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</si>
  <si>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</si>
  <si>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</si>
  <si>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</si>
  <si>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</si>
  <si>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</si>
  <si>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</si>
  <si>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</si>
  <si>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</si>
  <si>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</si>
  <si>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</si>
  <si>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</si>
  <si>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</si>
  <si>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</si>
  <si>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</si>
  <si>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</si>
  <si>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</si>
  <si>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</si>
  <si>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</si>
  <si>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</si>
  <si>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</si>
  <si>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</si>
  <si>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</si>
  <si>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</si>
  <si>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</si>
  <si>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</si>
  <si>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</si>
  <si>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</si>
  <si>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</si>
  <si>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</si>
  <si>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</si>
  <si>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</si>
  <si>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</si>
  <si>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</si>
  <si>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</si>
  <si>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</si>
  <si>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</si>
  <si>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</si>
  <si>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</si>
  <si>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</si>
  <si>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</si>
  <si>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</si>
  <si>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</si>
  <si>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</si>
  <si>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</si>
  <si>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</si>
  <si>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</si>
  <si>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</si>
  <si>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</si>
  <si>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</si>
  <si>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</si>
  <si>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</si>
  <si>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</si>
  <si>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</si>
  <si>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</si>
  <si>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</si>
  <si>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</si>
  <si>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</si>
  <si>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</si>
  <si>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</si>
  <si>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</si>
  <si>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</si>
  <si>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</si>
  <si>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</si>
  <si>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</si>
  <si>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</si>
  <si>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</si>
  <si>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</si>
  <si>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</si>
  <si>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</si>
  <si>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</si>
  <si>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</si>
  <si>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</si>
  <si>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</si>
  <si>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</si>
  <si>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</si>
  <si>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</si>
  <si>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</si>
  <si>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</si>
  <si>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</si>
  <si>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</si>
  <si>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</si>
  <si>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</si>
  <si>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</si>
  <si>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</si>
  <si>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</si>
  <si>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</si>
  <si>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</si>
  <si>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</si>
  <si>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</si>
  <si>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</si>
  <si>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</si>
  <si>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</si>
  <si>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</si>
  <si>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</si>
  <si>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</si>
  <si>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</si>
  <si>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</si>
  <si>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</si>
  <si>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</si>
  <si>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</si>
  <si>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</si>
  <si>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</si>
  <si>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</si>
  <si>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</si>
  <si>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</si>
  <si>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</si>
  <si>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</si>
  <si>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</si>
  <si>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</si>
  <si>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</si>
  <si>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</si>
  <si>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</si>
  <si>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</si>
  <si>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</si>
  <si>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</si>
  <si>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</si>
  <si>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</si>
  <si>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</si>
  <si>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</si>
  <si>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</si>
  <si>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</si>
  <si>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</si>
  <si>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</si>
  <si>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</si>
  <si>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</si>
  <si>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</si>
  <si>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</si>
  <si>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</si>
  <si>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</si>
  <si>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</si>
  <si>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</si>
  <si>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</si>
  <si>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</si>
  <si>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</si>
  <si>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</si>
  <si>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</si>
  <si>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</si>
  <si>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</si>
  <si>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</si>
  <si>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</si>
  <si>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</si>
  <si>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</si>
  <si>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</si>
  <si>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</si>
  <si>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</si>
  <si>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</si>
  <si>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</si>
  <si>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</si>
  <si>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</si>
  <si>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</si>
  <si>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</si>
  <si>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</si>
  <si>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</si>
  <si>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</si>
  <si>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</si>
  <si>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</si>
  <si>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</si>
  <si>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</si>
  <si>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</si>
  <si>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</si>
  <si>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</si>
  <si>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</si>
  <si>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</si>
  <si>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</si>
  <si>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</si>
  <si>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</si>
  <si>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</si>
  <si>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</si>
  <si>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</si>
  <si>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</si>
  <si>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</si>
  <si>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</si>
  <si>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</si>
  <si>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</si>
  <si>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</si>
  <si>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</si>
  <si>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</si>
  <si>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</si>
  <si>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</si>
  <si>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</si>
  <si>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</si>
  <si>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</si>
  <si>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</si>
  <si>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</si>
  <si>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</si>
  <si>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</si>
  <si>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</si>
  <si>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</si>
  <si>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</si>
  <si>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</si>
  <si>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</si>
  <si>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</si>
  <si>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</si>
  <si>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</si>
  <si>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</si>
  <si>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</si>
  <si>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</si>
  <si>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</si>
  <si>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</si>
  <si>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</si>
  <si>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</si>
  <si>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</si>
  <si>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</si>
  <si>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</si>
  <si>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</si>
  <si>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</si>
  <si>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</si>
  <si>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</si>
  <si>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</si>
  <si>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</si>
  <si>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</si>
  <si>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</si>
  <si>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</si>
  <si>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</si>
  <si>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</si>
  <si>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</si>
  <si>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</si>
  <si>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</si>
  <si>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</si>
  <si>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</si>
  <si>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</si>
  <si>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</si>
  <si>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</si>
  <si>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</si>
  <si>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</si>
  <si>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</si>
  <si>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</si>
  <si>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</si>
  <si>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</si>
  <si>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</si>
  <si>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</si>
  <si>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</si>
  <si>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</si>
  <si>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</si>
  <si>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</si>
  <si>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</si>
  <si>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</si>
  <si>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</si>
  <si>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</si>
  <si>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</si>
  <si>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</si>
  <si>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</si>
  <si>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</si>
  <si>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</si>
  <si>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</si>
  <si>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</si>
  <si>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</si>
  <si>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</si>
  <si>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</si>
  <si>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</si>
  <si>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</si>
  <si>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</si>
  <si>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</si>
  <si>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</si>
  <si>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</si>
  <si>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</si>
  <si>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</si>
  <si>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</si>
  <si>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</si>
  <si>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</si>
  <si>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</si>
  <si>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</si>
  <si>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</si>
  <si>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</si>
  <si>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</si>
  <si>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</si>
  <si>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</si>
  <si>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</si>
  <si>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</si>
  <si>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</si>
  <si>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</si>
  <si>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</si>
  <si>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</si>
  <si>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</si>
  <si>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</si>
  <si>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</si>
  <si>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</si>
  <si>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</si>
  <si>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</si>
  <si>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</si>
  <si>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</si>
  <si>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</si>
  <si>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</si>
  <si>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</si>
  <si>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</si>
  <si>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</si>
  <si>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</si>
  <si>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</si>
  <si>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</si>
  <si>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</si>
  <si>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</si>
  <si>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</si>
  <si>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</si>
  <si>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</si>
  <si>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</si>
  <si>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</si>
  <si>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</si>
  <si>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</si>
  <si>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</si>
  <si>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</si>
  <si>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</si>
  <si>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</si>
  <si>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</si>
  <si>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</si>
  <si>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</si>
  <si>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</si>
  <si>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</si>
  <si>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</si>
  <si>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</si>
  <si>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</si>
  <si>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</si>
  <si>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</si>
  <si>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</si>
  <si>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</si>
  <si>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</si>
  <si>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</si>
  <si>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</si>
  <si>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</si>
  <si>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</si>
  <si>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</si>
  <si>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</si>
  <si>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</si>
  <si>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</si>
  <si>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</si>
  <si>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</si>
  <si>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</si>
  <si>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</si>
  <si>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</si>
  <si>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</si>
  <si>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</si>
  <si>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</si>
  <si>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</si>
  <si>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</si>
  <si>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</si>
  <si>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</si>
  <si>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</si>
  <si>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</si>
  <si>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</si>
  <si>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</si>
  <si>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</si>
  <si>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</si>
  <si>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</si>
  <si>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</si>
  <si>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</si>
  <si>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</si>
  <si>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</si>
  <si>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</si>
  <si>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</si>
  <si>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</si>
  <si>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</si>
  <si>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</si>
  <si>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</si>
  <si>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</si>
  <si>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</si>
  <si>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</si>
  <si>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</si>
  <si>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</si>
  <si>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</si>
  <si>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</si>
  <si>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</si>
  <si>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</si>
  <si>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</si>
  <si>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</si>
  <si>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</si>
  <si>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</si>
  <si>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</si>
  <si>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</si>
  <si>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</si>
  <si>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</si>
  <si>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</si>
  <si>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</si>
  <si>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</si>
  <si>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</si>
  <si>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</si>
  <si>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</si>
  <si>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</si>
  <si>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</si>
  <si>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</si>
  <si>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</si>
  <si>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</si>
  <si>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</si>
  <si>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</si>
  <si>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</si>
  <si>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</si>
  <si>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</si>
  <si>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</si>
  <si>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</si>
  <si>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</si>
  <si>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</si>
  <si>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</si>
  <si>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</si>
  <si>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</si>
  <si>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</si>
  <si>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</si>
  <si>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</si>
  <si>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</si>
  <si>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</si>
  <si>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</si>
  <si>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</si>
  <si>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</si>
  <si>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</si>
  <si>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</si>
  <si>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</si>
  <si>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</si>
  <si>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</si>
  <si>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</si>
  <si>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</si>
  <si>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</si>
  <si>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</si>
  <si>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</si>
  <si>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</si>
  <si>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</si>
  <si>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</si>
  <si>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</si>
  <si>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</si>
  <si>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</si>
  <si>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</si>
  <si>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</si>
  <si>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</si>
  <si>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</si>
  <si>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</si>
  <si>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</si>
  <si>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</si>
  <si>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</si>
  <si>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</si>
  <si>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</si>
  <si>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</si>
  <si>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</si>
  <si>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</si>
  <si>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</si>
  <si>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</si>
  <si>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</si>
  <si>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</si>
  <si>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</si>
  <si>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</si>
  <si>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</si>
  <si>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</si>
  <si>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</si>
  <si>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</si>
  <si>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</si>
  <si>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</si>
  <si>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</si>
  <si>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</si>
  <si>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</si>
  <si>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</si>
  <si>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</si>
  <si>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</si>
  <si>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</si>
  <si>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</si>
  <si>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</si>
  <si>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</si>
  <si>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</si>
  <si>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</si>
  <si>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</si>
  <si>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</si>
  <si>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</si>
  <si>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</si>
  <si>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</si>
  <si>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</si>
  <si>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</si>
  <si>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</si>
  <si>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</si>
  <si>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</si>
  <si>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</si>
  <si>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</si>
  <si>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</si>
  <si>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</si>
  <si>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</si>
  <si>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</si>
  <si>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</si>
  <si>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</si>
  <si>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</si>
  <si>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</si>
  <si>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</si>
  <si>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</si>
  <si>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</si>
  <si>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</si>
  <si>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</si>
  <si>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</si>
  <si>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</si>
  <si>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</si>
  <si>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</si>
  <si>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</si>
  <si>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</si>
  <si>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</si>
  <si>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</si>
  <si>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</si>
  <si>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</si>
  <si>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</si>
  <si>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</si>
  <si>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</si>
  <si>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</si>
  <si>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</si>
  <si>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</si>
  <si>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</si>
  <si>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</si>
  <si>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</si>
  <si>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</si>
  <si>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</si>
  <si>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</si>
  <si>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</si>
  <si>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</si>
  <si>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</si>
  <si>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</si>
  <si>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</si>
  <si>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</si>
  <si>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</si>
  <si>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</si>
  <si>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</si>
  <si>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</si>
  <si>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</si>
  <si>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</si>
  <si>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</si>
  <si>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</si>
  <si>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</si>
  <si>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</si>
  <si>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</si>
  <si>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</si>
  <si>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</si>
  <si>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</si>
  <si>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</si>
  <si>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</si>
  <si>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</si>
  <si>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</si>
  <si>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</si>
  <si>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</si>
  <si>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</si>
  <si>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</si>
  <si>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</si>
  <si>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</si>
  <si>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</si>
  <si>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</si>
  <si>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</si>
  <si>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</si>
  <si>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</si>
  <si>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</si>
  <si>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</si>
  <si>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</si>
  <si>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</si>
  <si>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</si>
  <si>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</si>
  <si>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</si>
  <si>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</si>
  <si>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</si>
  <si>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</si>
  <si>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</si>
  <si>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</si>
  <si>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</si>
  <si>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</si>
  <si>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</si>
  <si>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</si>
  <si>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</si>
  <si>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</si>
  <si>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</si>
  <si>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</si>
  <si>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</si>
  <si>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</si>
  <si>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</si>
  <si>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</si>
  <si>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</si>
  <si>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</si>
  <si>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</si>
  <si>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</si>
  <si>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</si>
  <si>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</si>
  <si>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</si>
  <si>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</si>
  <si>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</si>
  <si>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</si>
  <si>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</si>
  <si>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</si>
  <si>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</si>
  <si>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</si>
  <si>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</si>
  <si>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</si>
  <si>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</si>
  <si>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</si>
  <si>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</si>
  <si>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</si>
  <si>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</si>
  <si>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</si>
  <si>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</si>
  <si>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</si>
  <si>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</si>
  <si>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</si>
  <si>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</si>
  <si>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</si>
  <si>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</si>
  <si>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</si>
  <si>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</si>
  <si>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</si>
  <si>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</si>
  <si>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</si>
  <si>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</si>
  <si>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</si>
  <si>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</si>
  <si>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</si>
  <si>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</si>
  <si>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</si>
  <si>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</si>
  <si>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</si>
  <si>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</si>
  <si>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</si>
  <si>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</si>
  <si>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</si>
  <si>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</si>
  <si>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</si>
  <si>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</si>
  <si>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</si>
  <si>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</si>
  <si>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</si>
  <si>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</si>
  <si>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</si>
  <si>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</si>
  <si>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</si>
  <si>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</si>
  <si>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</si>
  <si>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</si>
  <si>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</si>
  <si>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</si>
  <si>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</si>
  <si>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</si>
  <si>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</si>
  <si>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</si>
  <si>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</si>
  <si>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</si>
  <si>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</si>
  <si>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</si>
  <si>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</si>
  <si>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</si>
  <si>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</si>
  <si>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</si>
  <si>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</si>
  <si>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</si>
  <si>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</si>
  <si>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</si>
  <si>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</si>
  <si>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</si>
  <si>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</si>
  <si>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</si>
  <si>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</si>
  <si>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</si>
  <si>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</si>
  <si>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</si>
  <si>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</si>
  <si>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</si>
  <si>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</si>
  <si>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</si>
  <si>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</si>
  <si>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</si>
  <si>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</si>
  <si>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</si>
  <si>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</si>
  <si>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</si>
  <si>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</si>
  <si>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</si>
  <si>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</si>
  <si>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</si>
  <si>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</si>
  <si>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</si>
  <si>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</si>
  <si>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</si>
  <si>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</si>
  <si>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</si>
  <si>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</si>
  <si>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</si>
  <si>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</si>
  <si>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</si>
  <si>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</si>
  <si>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</si>
  <si>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</si>
  <si>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</si>
  <si>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</si>
  <si>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</si>
  <si>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</si>
  <si>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</si>
  <si>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</si>
  <si>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</si>
  <si>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</si>
  <si>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</si>
  <si>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</si>
  <si>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</si>
  <si>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</si>
  <si>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</si>
  <si>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</si>
  <si>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</si>
  <si>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</si>
  <si>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</si>
  <si>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</si>
  <si>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</si>
  <si>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</si>
  <si>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</si>
  <si>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</si>
  <si>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</si>
  <si>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</si>
  <si>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</si>
  <si>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</si>
  <si>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</si>
  <si>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</si>
  <si>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</si>
  <si>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</si>
  <si>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</si>
  <si>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</si>
  <si>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</si>
  <si>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</si>
  <si>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</si>
  <si>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</si>
  <si>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</si>
  <si>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</si>
  <si>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</si>
  <si>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</si>
  <si>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</si>
  <si>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</si>
  <si>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</si>
  <si>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</si>
  <si>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</si>
  <si>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</si>
  <si>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</si>
  <si>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</si>
  <si>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</si>
  <si>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</si>
  <si>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</si>
  <si>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</si>
  <si>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</si>
  <si>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</si>
  <si>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</si>
  <si>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</si>
  <si>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</si>
  <si>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</si>
  <si>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</si>
  <si>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</si>
  <si>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</si>
  <si>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</si>
  <si>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</si>
  <si>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</si>
  <si>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</si>
  <si>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</si>
  <si>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</si>
  <si>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</si>
  <si>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</si>
  <si>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</si>
  <si>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</si>
  <si>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</si>
  <si>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</si>
  <si>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</si>
  <si>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</si>
  <si>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</si>
  <si>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</si>
  <si>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</si>
  <si>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</si>
  <si>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</si>
  <si>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</si>
  <si>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</si>
  <si>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</si>
  <si>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</si>
  <si>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</si>
  <si>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</si>
  <si>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</si>
  <si>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</si>
  <si>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</si>
  <si>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</si>
  <si>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</si>
  <si>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</si>
  <si>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</si>
  <si>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</si>
  <si>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</si>
  <si>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</si>
  <si>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</si>
  <si>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</si>
  <si>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</si>
  <si>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</si>
  <si>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</si>
  <si>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</si>
  <si>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</si>
  <si>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</si>
  <si>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</si>
  <si>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</si>
  <si>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</si>
  <si>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</si>
  <si>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</si>
  <si>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</si>
  <si>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</si>
  <si>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</si>
  <si>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</si>
  <si>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</si>
  <si>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</si>
  <si>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</si>
  <si>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</si>
  <si>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</si>
  <si>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</si>
  <si>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</si>
  <si>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</si>
  <si>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</si>
  <si>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</si>
  <si>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</si>
  <si>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</si>
  <si>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</si>
  <si>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</si>
  <si>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</si>
  <si>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</si>
  <si>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</si>
  <si>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</si>
  <si>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</si>
  <si>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</si>
  <si>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</si>
  <si>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</si>
  <si>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</si>
  <si>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</si>
  <si>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</si>
  <si>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</si>
  <si>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</si>
  <si>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</si>
  <si>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</si>
  <si>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</si>
  <si>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</si>
  <si>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</si>
  <si>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</si>
  <si>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</si>
  <si>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</si>
  <si>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</si>
  <si>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</si>
  <si>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</si>
  <si>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</si>
  <si>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</si>
  <si>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</si>
  <si>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</si>
  <si>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</si>
  <si>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</si>
  <si>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</si>
  <si>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</si>
  <si>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</si>
  <si>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</si>
  <si>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</si>
  <si>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</si>
  <si>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</si>
  <si>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</si>
  <si>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</si>
  <si>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</si>
  <si>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</si>
  <si>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</si>
  <si>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</si>
  <si>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</si>
  <si>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</si>
  <si>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</si>
  <si>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</si>
  <si>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</si>
  <si>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</si>
  <si>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</si>
  <si>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</si>
  <si>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</si>
  <si>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</si>
  <si>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</si>
  <si>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</si>
  <si>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</si>
  <si>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</si>
  <si>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</si>
  <si>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</si>
  <si>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</si>
  <si>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</si>
  <si>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</si>
  <si>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</si>
  <si>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</si>
  <si>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</si>
  <si>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</si>
  <si>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</si>
  <si>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</si>
  <si>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</si>
  <si>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</si>
  <si>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</si>
  <si>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</si>
  <si>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</si>
  <si>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</si>
  <si>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</si>
  <si>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</si>
  <si>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</si>
  <si>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</si>
  <si>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</si>
  <si>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</si>
  <si>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</si>
  <si>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</si>
  <si>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</si>
  <si>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</si>
  <si>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</si>
  <si>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</si>
  <si>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</si>
  <si>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</si>
  <si>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</si>
  <si>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</si>
  <si>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</si>
  <si>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</si>
  <si>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</si>
  <si>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</si>
  <si>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</si>
  <si>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</si>
  <si>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</si>
  <si>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</si>
  <si>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</si>
  <si>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</si>
  <si>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</si>
  <si>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</si>
  <si>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</si>
  <si>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</si>
  <si>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</si>
  <si>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</si>
  <si>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</si>
  <si>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</si>
  <si>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</si>
  <si>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</si>
  <si>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</si>
  <si>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</si>
  <si>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</si>
  <si>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</si>
  <si>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</si>
  <si>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</si>
  <si>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</si>
  <si>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</si>
  <si>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</si>
  <si>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</si>
  <si>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</si>
  <si>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</si>
  <si>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</si>
  <si>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</si>
  <si>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</si>
  <si>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</si>
  <si>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</si>
  <si>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</si>
  <si>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</si>
  <si>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</si>
  <si>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</si>
  <si>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</si>
  <si>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</si>
  <si>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</si>
  <si>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</si>
  <si>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</si>
  <si>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</si>
  <si>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</si>
  <si>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</si>
  <si>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</si>
  <si>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</si>
  <si>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</si>
  <si>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</si>
  <si>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</si>
  <si>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</si>
  <si>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</si>
  <si>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</si>
  <si>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</si>
  <si>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</si>
  <si>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</si>
  <si>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</si>
  <si>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</si>
  <si>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</si>
  <si>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</si>
  <si>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</si>
  <si>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</si>
  <si>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</si>
  <si>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</si>
  <si>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</si>
  <si>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</si>
  <si>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</si>
  <si>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</si>
  <si>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</si>
  <si>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</si>
  <si>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</si>
  <si>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</si>
  <si>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</si>
  <si>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</si>
  <si>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</si>
  <si>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</si>
  <si>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</si>
  <si>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</si>
  <si>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</si>
  <si>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</si>
  <si>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</si>
  <si>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</si>
  <si>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</si>
  <si>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</si>
  <si>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</si>
  <si>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</si>
  <si>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</si>
  <si>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</si>
  <si>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</si>
  <si>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</si>
  <si>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</si>
  <si>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</si>
  <si>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</si>
  <si>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</si>
  <si>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</si>
  <si>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</si>
  <si>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</si>
  <si>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</si>
  <si>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</si>
  <si>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</si>
  <si>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</si>
  <si>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</si>
  <si>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</si>
  <si>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</si>
  <si>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</si>
  <si>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</si>
  <si>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</si>
  <si>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</si>
  <si>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</si>
  <si>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</si>
  <si>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</si>
  <si>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</si>
  <si>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</si>
  <si>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</si>
  <si>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</si>
  <si>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</si>
  <si>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</si>
  <si>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</si>
  <si>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</si>
  <si>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</si>
  <si>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</si>
  <si>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</si>
  <si>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</si>
  <si>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</si>
  <si>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</si>
  <si>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</si>
  <si>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</si>
  <si>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</si>
  <si>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</si>
  <si>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</si>
  <si>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</si>
  <si>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</si>
  <si>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</si>
  <si>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</si>
  <si>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</si>
  <si>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</si>
  <si>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</si>
  <si>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</si>
  <si>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</si>
  <si>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</si>
  <si>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</si>
  <si>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</si>
  <si>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</si>
  <si>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</si>
  <si>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</si>
  <si>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</si>
  <si>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</si>
  <si>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</si>
  <si>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</si>
  <si>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</si>
  <si>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</si>
  <si>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</si>
  <si>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</si>
  <si>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</si>
  <si>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</si>
  <si>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</si>
  <si>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</si>
  <si>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</si>
  <si>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</si>
  <si>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</si>
  <si>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</si>
  <si>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</si>
  <si>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</si>
  <si>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</si>
  <si>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</si>
  <si>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</si>
  <si>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</si>
  <si>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</si>
  <si>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</si>
  <si>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</si>
  <si>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</si>
  <si>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</si>
  <si>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</si>
  <si>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</si>
  <si>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</si>
  <si>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</si>
  <si>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</si>
  <si>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</si>
  <si>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</si>
  <si>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</si>
  <si>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</si>
  <si>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</si>
  <si>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</si>
  <si>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</si>
  <si>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</si>
  <si>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</si>
  <si>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</si>
  <si>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</si>
  <si>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</si>
  <si>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</si>
  <si>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</si>
  <si>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</si>
  <si>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</si>
  <si>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</si>
  <si>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</si>
  <si>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</si>
  <si>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</si>
  <si>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</si>
  <si>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</si>
  <si>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</si>
  <si>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</si>
  <si>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</si>
  <si>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</si>
  <si>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</si>
  <si>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</si>
  <si>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</si>
  <si>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</si>
  <si>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</si>
  <si>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</si>
  <si>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</si>
  <si>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</si>
  <si>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</si>
  <si>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</si>
  <si>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</si>
  <si>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</si>
  <si>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</si>
  <si>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</si>
  <si>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</si>
  <si>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</si>
  <si>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</si>
  <si>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</si>
  <si>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</si>
  <si>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</si>
  <si>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</si>
  <si>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</si>
  <si>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</si>
  <si>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</si>
  <si>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</si>
  <si>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</si>
  <si>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</si>
  <si>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</si>
  <si>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</si>
  <si>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</si>
  <si>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</si>
  <si>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</si>
  <si>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</si>
  <si>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</si>
  <si>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</si>
  <si>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</si>
  <si>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</si>
  <si>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</si>
  <si>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</si>
  <si>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</si>
  <si>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</si>
  <si>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</si>
  <si>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</si>
  <si>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</si>
  <si>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</si>
  <si>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</si>
  <si>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</si>
  <si>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</si>
  <si>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</si>
  <si>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</si>
  <si>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</si>
  <si>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</si>
  <si>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</si>
  <si>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</si>
  <si>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</si>
  <si>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</si>
  <si>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</si>
  <si>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</si>
  <si>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</si>
  <si>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</si>
  <si>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</si>
  <si>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</si>
  <si>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</si>
  <si>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</si>
  <si>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</si>
  <si>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</si>
  <si>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</si>
  <si>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</si>
  <si>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</si>
  <si>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</si>
  <si>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</si>
  <si>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</si>
  <si>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</si>
  <si>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</si>
  <si>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</si>
  <si>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</si>
  <si>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</si>
  <si>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</si>
  <si>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</si>
  <si>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</si>
  <si>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</si>
  <si>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</si>
  <si>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</si>
  <si>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</si>
  <si>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</si>
  <si>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</si>
  <si>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</si>
  <si>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</si>
  <si>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</si>
  <si>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</si>
  <si>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</si>
  <si>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</si>
  <si>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</si>
  <si>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</si>
  <si>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</si>
  <si>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</si>
  <si>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</si>
  <si>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</si>
  <si>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</si>
  <si>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</si>
  <si>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</si>
  <si>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</si>
  <si>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</si>
  <si>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</si>
  <si>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</si>
  <si>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</si>
  <si>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</si>
  <si>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</si>
  <si>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</si>
  <si>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</si>
  <si>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</si>
  <si>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</si>
  <si>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</si>
  <si>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</si>
  <si>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</si>
  <si>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</si>
  <si>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</si>
  <si>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</si>
  <si>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</si>
  <si>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</si>
  <si>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</si>
  <si>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</si>
  <si>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</si>
  <si>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</si>
  <si>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</si>
  <si>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</si>
  <si>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</si>
  <si>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</si>
  <si>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</si>
  <si>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</si>
  <si>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</si>
  <si>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</si>
  <si>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</si>
  <si>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</si>
  <si>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</si>
  <si>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</si>
  <si>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</si>
  <si>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</si>
  <si>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</si>
  <si>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</si>
  <si>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</si>
  <si>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</si>
  <si>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</si>
  <si>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</si>
  <si>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</si>
  <si>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</si>
  <si>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</si>
  <si>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</si>
  <si>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</si>
  <si>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</si>
  <si>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</si>
  <si>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</si>
  <si>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</si>
  <si>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</si>
  <si>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</si>
  <si>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</si>
  <si>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</si>
  <si>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</si>
  <si>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</si>
  <si>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</si>
  <si>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</si>
  <si>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</si>
  <si>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</si>
  <si>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</si>
  <si>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</si>
  <si>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</si>
  <si>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</si>
  <si>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</si>
  <si>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</si>
  <si>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</si>
  <si>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</si>
  <si>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</si>
  <si>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</si>
  <si>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</si>
  <si>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</si>
  <si>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</si>
  <si>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</si>
  <si>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</si>
  <si>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</si>
  <si>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</si>
  <si>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</si>
  <si>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</si>
  <si>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</si>
  <si>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</si>
  <si>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</si>
  <si>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</si>
  <si>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</si>
  <si>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</si>
  <si>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</si>
  <si>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</si>
  <si>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</si>
  <si>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</si>
  <si>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</si>
  <si>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</si>
  <si>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</si>
  <si>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</si>
  <si>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</si>
  <si>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</si>
  <si>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</si>
  <si>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</si>
  <si>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</si>
  <si>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</si>
  <si>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</si>
  <si>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</si>
  <si>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</si>
  <si>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</si>
  <si>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</si>
  <si>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</si>
  <si>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</si>
  <si>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</si>
  <si>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</si>
  <si>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</si>
  <si>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</si>
  <si>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</si>
  <si>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</si>
  <si>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</si>
  <si>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</si>
  <si>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</si>
  <si>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</si>
  <si>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</si>
  <si>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</si>
  <si>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</si>
  <si>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</si>
  <si>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</si>
  <si>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</si>
  <si>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</si>
  <si>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</si>
  <si>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</si>
  <si>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</si>
  <si>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</si>
  <si>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</si>
  <si>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</si>
  <si>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</si>
  <si>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</si>
  <si>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</si>
  <si>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</si>
  <si>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</si>
  <si>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</si>
  <si>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</si>
  <si>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</si>
  <si>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</si>
  <si>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</si>
  <si>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</si>
  <si>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</si>
  <si>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</si>
  <si>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</si>
  <si>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</si>
  <si>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</si>
  <si>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</si>
  <si>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</si>
  <si>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</si>
  <si>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</si>
  <si>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</si>
  <si>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</si>
  <si>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</si>
  <si>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</si>
  <si>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</si>
  <si>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</si>
  <si>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</si>
  <si>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</si>
  <si>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</si>
  <si>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</si>
  <si>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</si>
  <si>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</si>
  <si>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</si>
  <si>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</si>
  <si>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</si>
  <si>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</si>
  <si>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</si>
  <si>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</si>
  <si>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</si>
  <si>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</si>
  <si>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</si>
  <si>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</si>
  <si>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</si>
  <si>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</si>
  <si>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</si>
  <si>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</si>
  <si>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</si>
  <si>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</si>
  <si>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</si>
  <si>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</si>
  <si>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</si>
  <si>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</si>
  <si>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</si>
  <si>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</si>
  <si>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</si>
  <si>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</si>
  <si>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</si>
  <si>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</si>
  <si>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</si>
  <si>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</si>
  <si>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</si>
  <si>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</si>
  <si>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</si>
  <si>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</si>
  <si>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</si>
  <si>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</si>
  <si>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</si>
  <si>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</si>
  <si>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</si>
  <si>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</si>
  <si>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</si>
  <si>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</si>
  <si>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</si>
  <si>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</si>
  <si>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</si>
  <si>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</si>
  <si>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</si>
  <si>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</si>
  <si>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</si>
  <si>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</si>
  <si>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</si>
  <si>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</si>
  <si>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</si>
  <si>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</si>
  <si>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</si>
  <si>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</si>
  <si>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</si>
  <si>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</si>
  <si>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</si>
  <si>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</si>
  <si>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</si>
  <si>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</si>
  <si>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</si>
  <si>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</si>
  <si>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</si>
  <si>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</si>
  <si>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</si>
  <si>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</si>
  <si>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</si>
  <si>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</si>
  <si>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</si>
  <si>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</si>
  <si>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</si>
  <si>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</si>
  <si>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</si>
  <si>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</si>
  <si>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</si>
  <si>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</si>
  <si>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</si>
  <si>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</si>
  <si>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</si>
  <si>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</si>
  <si>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</si>
  <si>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</si>
  <si>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</si>
  <si>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</si>
  <si>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</si>
  <si>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</si>
  <si>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</si>
  <si>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</si>
  <si>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</si>
  <si>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</si>
  <si>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</si>
  <si>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</si>
  <si>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</si>
  <si>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</si>
  <si>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</si>
  <si>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</si>
  <si>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</si>
  <si>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</si>
  <si>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</si>
  <si>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</si>
  <si>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</si>
  <si>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</si>
  <si>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</si>
  <si>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</si>
  <si>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</si>
  <si>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</si>
  <si>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</si>
  <si>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</si>
  <si>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</si>
  <si>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</si>
  <si>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</si>
  <si>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</si>
  <si>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</si>
  <si>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</si>
  <si>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</si>
  <si>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</si>
  <si>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</si>
  <si>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</si>
  <si>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</si>
  <si>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</si>
  <si>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</si>
  <si>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</si>
  <si>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</si>
  <si>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</si>
  <si>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</si>
  <si>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</si>
  <si>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</si>
  <si>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</si>
  <si>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</si>
  <si>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</si>
  <si>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</si>
  <si>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</si>
  <si>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</si>
  <si>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</si>
  <si>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</si>
  <si>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</si>
  <si>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</si>
  <si>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</si>
  <si>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</si>
  <si>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</si>
  <si>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</si>
  <si>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</si>
  <si>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</si>
  <si>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</si>
  <si>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</si>
  <si>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</si>
  <si>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</si>
  <si>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</si>
  <si>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</si>
  <si>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</si>
  <si>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</si>
  <si>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</si>
  <si>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</si>
  <si>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</si>
  <si>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</si>
  <si>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</si>
  <si>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</si>
  <si>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</si>
  <si>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</si>
  <si>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</si>
  <si>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</si>
  <si>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</si>
  <si>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</si>
  <si>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</si>
  <si>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</si>
  <si>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</si>
  <si>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</si>
  <si>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</si>
  <si>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</si>
  <si>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</si>
  <si>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</si>
  <si>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</si>
  <si>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</si>
  <si>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</si>
  <si>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</si>
  <si>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</si>
  <si>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</si>
  <si>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</si>
  <si>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</si>
  <si>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</si>
  <si>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</si>
  <si>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</si>
  <si>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</si>
  <si>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</si>
  <si>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</si>
  <si>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</si>
  <si>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</si>
  <si>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</si>
  <si>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</si>
  <si>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</si>
  <si>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</si>
  <si>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</si>
  <si>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</si>
  <si>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</si>
  <si>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</si>
  <si>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</si>
  <si>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</si>
  <si>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</si>
  <si>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</si>
  <si>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</si>
  <si>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</si>
  <si>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</si>
  <si>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</si>
  <si>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</si>
  <si>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</si>
  <si>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</si>
  <si>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</si>
  <si>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</si>
  <si>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</si>
  <si>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</si>
  <si>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</si>
  <si>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</si>
  <si>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</si>
  <si>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</si>
  <si>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</si>
  <si>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</si>
  <si>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</si>
  <si>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</si>
  <si>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</si>
  <si>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</si>
  <si>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</si>
  <si>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</si>
  <si>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</si>
  <si>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</si>
  <si>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</si>
  <si>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</si>
  <si>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</si>
  <si>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</si>
  <si>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</si>
  <si>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</si>
  <si>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</si>
  <si>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</si>
  <si>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</si>
  <si>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</si>
  <si>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</si>
  <si>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</si>
  <si>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</si>
  <si>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</si>
  <si>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</si>
  <si>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</si>
  <si>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</si>
  <si>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</si>
  <si>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</si>
  <si>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</si>
  <si>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</si>
  <si>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</si>
  <si>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</si>
  <si>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</si>
  <si>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</si>
  <si>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</si>
  <si>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</si>
  <si>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</si>
  <si>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</si>
  <si>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</si>
  <si>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</si>
  <si>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</si>
  <si>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</si>
  <si>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</si>
  <si>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</si>
  <si>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</si>
  <si>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</si>
  <si>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</si>
  <si>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</si>
  <si>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</si>
  <si>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</si>
  <si>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</si>
  <si>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</si>
  <si>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</si>
  <si>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</si>
  <si>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</si>
  <si>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</si>
  <si>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</si>
  <si>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</si>
  <si>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</si>
  <si>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</si>
  <si>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</si>
  <si>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</si>
  <si>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</si>
  <si>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</si>
  <si>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</si>
  <si>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</si>
  <si>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</si>
  <si>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</si>
  <si>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</si>
  <si>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</si>
  <si>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</si>
  <si>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</si>
  <si>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</si>
  <si>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</si>
  <si>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</si>
  <si>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</si>
  <si>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</si>
  <si>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</si>
  <si>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</si>
  <si>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</si>
  <si>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</si>
  <si>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</si>
  <si>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</si>
  <si>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</si>
  <si>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</si>
  <si>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</si>
  <si>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</si>
  <si>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</si>
  <si>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</si>
  <si>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</si>
  <si>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</si>
  <si>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</si>
  <si>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</si>
  <si>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</si>
  <si>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</si>
  <si>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</si>
  <si>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</si>
  <si>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</si>
  <si>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</si>
  <si>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</si>
  <si>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</si>
  <si>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</si>
  <si>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</si>
  <si>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</si>
  <si>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</si>
  <si>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</si>
  <si>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</si>
  <si>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</si>
  <si>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</si>
  <si>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</si>
  <si>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</si>
  <si>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</si>
  <si>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</si>
  <si>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</si>
  <si>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</si>
  <si>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</si>
  <si>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</si>
  <si>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</si>
  <si>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</si>
  <si>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</si>
  <si>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</si>
  <si>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</si>
  <si>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</si>
  <si>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</si>
  <si>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</si>
  <si>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</si>
  <si>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</si>
  <si>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</si>
  <si>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</si>
  <si>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</si>
  <si>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</si>
  <si>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</si>
  <si>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</si>
  <si>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</si>
  <si>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</si>
  <si>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</si>
  <si>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</si>
  <si>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</si>
  <si>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</si>
  <si>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</si>
  <si>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</si>
  <si>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</si>
  <si>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</si>
  <si>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</si>
  <si>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</si>
  <si>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</si>
  <si>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</si>
  <si>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</si>
  <si>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</si>
  <si>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</si>
  <si>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</si>
  <si>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</si>
  <si>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</si>
  <si>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</si>
  <si>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</si>
  <si>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</si>
  <si>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</si>
  <si>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</si>
  <si>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</si>
  <si>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</si>
  <si>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</si>
  <si>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</si>
  <si>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</si>
  <si>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</si>
  <si>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</si>
  <si>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</si>
  <si>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</si>
  <si>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</si>
  <si>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</si>
  <si>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</si>
  <si>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</si>
  <si>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</si>
  <si>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</si>
  <si>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</si>
  <si>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</si>
  <si>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</si>
  <si>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</si>
  <si>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</si>
  <si>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</si>
  <si>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</si>
  <si>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</si>
  <si>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</si>
  <si>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</si>
  <si>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</si>
  <si>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</si>
  <si>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</si>
  <si>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</si>
  <si>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</si>
  <si>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</si>
  <si>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</si>
  <si>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</si>
  <si>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</si>
  <si>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</si>
  <si>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</si>
  <si>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</si>
  <si>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</si>
  <si>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</si>
  <si>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</si>
  <si>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</si>
  <si>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</si>
  <si>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</si>
  <si>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</si>
  <si>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</si>
  <si>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</si>
  <si>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</si>
  <si>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</si>
  <si>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</si>
  <si>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</si>
  <si>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</si>
  <si>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</si>
  <si>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</si>
  <si>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</si>
  <si>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</si>
  <si>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</si>
  <si>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</si>
  <si>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</si>
  <si>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</si>
  <si>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</si>
  <si>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</si>
  <si>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</si>
  <si>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</si>
  <si>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</si>
  <si>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</si>
  <si>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</si>
  <si>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</si>
  <si>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</si>
  <si>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</si>
  <si>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</si>
  <si>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</si>
  <si>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</si>
  <si>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</si>
  <si>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</si>
  <si>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</si>
  <si>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</si>
  <si>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</si>
  <si>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</si>
  <si>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</si>
  <si>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</si>
  <si>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</si>
  <si>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</si>
  <si>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</si>
  <si>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</si>
  <si>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</si>
  <si>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</si>
  <si>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</si>
  <si>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</si>
  <si>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</si>
  <si>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</si>
  <si>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</si>
  <si>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</si>
  <si>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</si>
  <si>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</si>
  <si>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</si>
  <si>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</si>
  <si>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</si>
  <si>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</si>
  <si>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</si>
  <si>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</si>
  <si>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</si>
  <si>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</si>
  <si>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</si>
  <si>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</si>
  <si>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</si>
  <si>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</si>
  <si>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</si>
  <si>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</si>
  <si>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</si>
  <si>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</si>
  <si>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</si>
  <si>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</si>
  <si>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</si>
  <si>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</si>
  <si>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</si>
  <si>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</si>
  <si>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</si>
  <si>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</si>
  <si>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</si>
  <si>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</si>
  <si>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</si>
  <si>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</si>
  <si>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</si>
  <si>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</si>
  <si>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</si>
  <si>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</si>
  <si>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</si>
  <si>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</si>
  <si>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</si>
  <si>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</si>
  <si>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</si>
  <si>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</si>
  <si>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</si>
  <si>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</si>
  <si>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</si>
  <si>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</si>
  <si>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</si>
  <si>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</si>
  <si>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</si>
  <si>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</si>
  <si>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</si>
  <si>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</si>
  <si>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</si>
  <si>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</si>
  <si>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</si>
  <si>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</si>
  <si>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</si>
  <si>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</si>
  <si>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</si>
  <si>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</si>
  <si>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</si>
  <si>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</si>
  <si>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</si>
  <si>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</si>
  <si>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</si>
  <si>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</si>
  <si>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</si>
  <si>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</si>
  <si>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</si>
  <si>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</si>
  <si>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</si>
  <si>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</si>
  <si>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</si>
  <si>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</si>
  <si>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</si>
  <si>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</si>
  <si>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</si>
  <si>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</si>
  <si>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</si>
  <si>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</si>
  <si>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</si>
  <si>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</si>
  <si>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</si>
  <si>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</si>
  <si>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</si>
  <si>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</si>
  <si>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</si>
  <si>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</si>
  <si>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</si>
  <si>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</si>
  <si>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</si>
  <si>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</si>
  <si>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</si>
  <si>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</si>
  <si>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</si>
  <si>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</si>
  <si>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</si>
  <si>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</si>
  <si>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</si>
  <si>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</si>
  <si>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</si>
  <si>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</si>
  <si>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</si>
  <si>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</si>
  <si>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</si>
  <si>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</si>
  <si>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</si>
  <si>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</si>
  <si>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</si>
  <si>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</si>
  <si>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</si>
  <si>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</si>
  <si>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</si>
  <si>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</si>
  <si>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</si>
  <si>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</si>
  <si>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</si>
  <si>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</si>
  <si>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</si>
  <si>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</si>
  <si>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</si>
  <si>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</si>
  <si>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</si>
  <si>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</si>
  <si>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</si>
  <si>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</si>
  <si>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</si>
  <si>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</si>
  <si>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</si>
  <si>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</si>
  <si>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</si>
  <si>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</si>
  <si>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</si>
  <si>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</si>
  <si>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</si>
  <si>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</si>
  <si>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</si>
  <si>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</si>
  <si>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</si>
  <si>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</si>
  <si>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</si>
  <si>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</si>
  <si>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</si>
  <si>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</si>
  <si>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</si>
  <si>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</si>
  <si>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</si>
  <si>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</si>
  <si>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</si>
  <si>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</si>
  <si>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</si>
  <si>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</si>
  <si>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</si>
  <si>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</si>
  <si>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</si>
  <si>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</si>
  <si>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</si>
  <si>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</si>
  <si>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</si>
  <si>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</si>
  <si>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</si>
  <si>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</si>
  <si>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</si>
  <si>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</si>
  <si>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</si>
  <si>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</si>
  <si>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</si>
  <si>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</si>
  <si>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</si>
  <si>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</si>
  <si>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</si>
  <si>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</si>
  <si>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</si>
  <si>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</si>
  <si>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</si>
  <si>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</si>
  <si>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</si>
  <si>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</si>
  <si>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</si>
  <si>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</si>
  <si>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</si>
  <si>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</si>
  <si>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</si>
  <si>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</si>
  <si>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</si>
  <si>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</si>
  <si>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</si>
  <si>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</si>
  <si>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</si>
  <si>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</si>
  <si>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</si>
  <si>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</si>
  <si>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</si>
  <si>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</si>
  <si>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</si>
  <si>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</si>
  <si>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</si>
  <si>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</si>
  <si>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</si>
  <si>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</si>
  <si>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</si>
  <si>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</si>
  <si>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</si>
  <si>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</si>
  <si>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</si>
  <si>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</si>
  <si>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</si>
  <si>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</si>
  <si>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</si>
  <si>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</si>
  <si>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</si>
  <si>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</si>
  <si>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</si>
  <si>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</si>
  <si>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</si>
  <si>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</si>
  <si>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</si>
  <si>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</si>
  <si>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</si>
  <si>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</si>
  <si>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</si>
  <si>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</si>
  <si>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</si>
  <si>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</si>
  <si>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</si>
  <si>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</si>
  <si>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</si>
  <si>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</si>
  <si>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</si>
  <si>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</si>
  <si>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</si>
  <si>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</si>
  <si>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</si>
  <si>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</si>
  <si>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</si>
  <si>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</si>
  <si>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</si>
  <si>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</si>
  <si>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</si>
  <si>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</si>
  <si>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</si>
  <si>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</si>
  <si>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</si>
  <si>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</si>
  <si>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</si>
  <si>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</si>
  <si>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</si>
  <si>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</si>
  <si>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</si>
  <si>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</si>
  <si>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</si>
  <si>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</si>
  <si>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</si>
  <si>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</si>
  <si>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</si>
  <si>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</si>
  <si>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</si>
  <si>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</si>
  <si>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</si>
  <si>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</si>
  <si>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</si>
  <si>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</si>
  <si>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</si>
  <si>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</si>
  <si>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</si>
  <si>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</si>
  <si>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</si>
  <si>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</si>
  <si>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</si>
  <si>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</si>
  <si>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</si>
  <si>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</si>
  <si>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</si>
  <si>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</si>
  <si>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</si>
  <si>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</si>
  <si>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</si>
  <si>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</si>
  <si>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</si>
  <si>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</si>
  <si>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</si>
  <si>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</si>
  <si>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</si>
  <si>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</si>
  <si>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</si>
  <si>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</si>
  <si>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</si>
  <si>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</si>
  <si>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</si>
  <si>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</si>
  <si>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</si>
  <si>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</si>
  <si>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</si>
  <si>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</si>
  <si>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</si>
  <si>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</si>
  <si>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</si>
  <si>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</si>
  <si>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</si>
  <si>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</si>
  <si>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</si>
  <si>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</si>
  <si>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</si>
  <si>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</si>
  <si>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</si>
  <si>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</si>
  <si>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</si>
  <si>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</si>
  <si>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</si>
  <si>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</si>
  <si>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</si>
  <si>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</si>
  <si>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</si>
  <si>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</si>
  <si>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</si>
  <si>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</si>
  <si>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</si>
  <si>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</si>
  <si>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</si>
  <si>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</si>
  <si>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</si>
  <si>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</si>
  <si>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</si>
  <si>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</si>
  <si>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</si>
  <si>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</si>
  <si>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</si>
  <si>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</si>
  <si>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</si>
  <si>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</si>
  <si>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</si>
  <si>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</si>
  <si>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</si>
  <si>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</si>
  <si>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</si>
  <si>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</si>
  <si>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</si>
  <si>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</si>
  <si>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</si>
  <si>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</si>
  <si>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</si>
  <si>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</si>
  <si>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</si>
  <si>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</si>
  <si>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</si>
  <si>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</si>
  <si>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</si>
  <si>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</si>
  <si>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</si>
  <si>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</si>
  <si>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</si>
  <si>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</si>
  <si>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</si>
  <si>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</si>
  <si>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</si>
  <si>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</si>
  <si>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</si>
  <si>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</si>
  <si>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</si>
  <si>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</si>
  <si>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</si>
  <si>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</si>
  <si>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</si>
  <si>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</si>
  <si>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</si>
  <si>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</si>
  <si>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</si>
  <si>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</si>
  <si>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</si>
  <si>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</si>
  <si>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</si>
  <si>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</si>
  <si>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</si>
  <si>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</si>
  <si>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</si>
  <si>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</si>
  <si>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</si>
  <si>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</si>
  <si>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</si>
  <si>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</si>
  <si>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</si>
  <si>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</si>
  <si>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</si>
  <si>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</si>
  <si>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</si>
  <si>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</si>
  <si>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</si>
  <si>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</si>
  <si>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</si>
  <si>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</si>
  <si>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</si>
  <si>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</si>
  <si>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</si>
  <si>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</si>
  <si>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</si>
  <si>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</si>
  <si>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</si>
  <si>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</si>
  <si>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</si>
  <si>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</si>
  <si>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</si>
  <si>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</si>
  <si>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</si>
  <si>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</si>
  <si>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</si>
  <si>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</si>
  <si>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</si>
  <si>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</si>
  <si>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</si>
  <si>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</si>
  <si>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</si>
  <si>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</si>
  <si>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</si>
  <si>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</si>
  <si>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</si>
  <si>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</si>
  <si>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</si>
  <si>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</si>
  <si>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</si>
  <si>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</si>
  <si>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</si>
  <si>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</si>
  <si>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</si>
  <si>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</si>
  <si>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</si>
  <si>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</si>
  <si>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</si>
  <si>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</si>
  <si>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</si>
  <si>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</si>
  <si>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</si>
  <si>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</si>
  <si>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</si>
  <si>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</si>
  <si>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</si>
  <si>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</si>
  <si>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</si>
  <si>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</si>
  <si>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</si>
  <si>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</si>
  <si>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</si>
  <si>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</si>
  <si>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</si>
  <si>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</si>
  <si>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</si>
  <si>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</si>
  <si>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</si>
  <si>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</si>
  <si>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</si>
  <si>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</si>
  <si>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</si>
  <si>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</si>
  <si>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</si>
  <si>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</si>
  <si>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</si>
  <si>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</si>
  <si>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</si>
  <si>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</si>
  <si>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</si>
  <si>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</si>
  <si>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</si>
  <si>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</si>
  <si>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</si>
  <si>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</si>
  <si>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</si>
  <si>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</si>
  <si>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</si>
  <si>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</si>
  <si>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</si>
  <si>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</si>
  <si>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</si>
  <si>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</si>
  <si>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</si>
  <si>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</si>
  <si>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</si>
  <si>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</si>
  <si>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</si>
  <si>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</si>
  <si>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</si>
  <si>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</si>
  <si>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</si>
  <si>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</si>
  <si>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</si>
  <si>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</si>
  <si>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</si>
  <si>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</si>
  <si>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</si>
  <si>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</si>
  <si>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</si>
  <si>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</si>
  <si>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</si>
  <si>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</si>
  <si>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</si>
  <si>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</si>
  <si>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</si>
  <si>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</si>
  <si>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</si>
  <si>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</si>
  <si>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</si>
  <si>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</si>
  <si>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</si>
  <si>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</si>
  <si>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</si>
  <si>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</si>
  <si>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</si>
  <si>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</si>
  <si>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</si>
  <si>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</si>
  <si>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</si>
  <si>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</si>
  <si>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</si>
  <si>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</si>
  <si>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</si>
  <si>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</si>
  <si>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</si>
  <si>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</si>
  <si>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</si>
  <si>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</si>
  <si>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</si>
  <si>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</si>
  <si>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</si>
  <si>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</si>
  <si>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</si>
  <si>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</si>
  <si>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</si>
  <si>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</si>
  <si>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</si>
  <si>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</si>
  <si>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</si>
  <si>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</si>
  <si>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</si>
  <si>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</si>
  <si>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</si>
  <si>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</si>
  <si>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</si>
  <si>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</si>
  <si>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</si>
  <si>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</si>
  <si>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</si>
  <si>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</si>
  <si>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</si>
  <si>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</si>
  <si>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</si>
  <si>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</si>
  <si>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</si>
  <si>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</si>
  <si>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</si>
  <si>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</si>
  <si>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</si>
  <si>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</si>
  <si>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</si>
  <si>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</si>
  <si>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</si>
  <si>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</si>
  <si>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</si>
  <si>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</si>
  <si>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</si>
  <si>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</si>
  <si>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</si>
  <si>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</si>
  <si>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</si>
  <si>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</si>
  <si>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</si>
  <si>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</si>
  <si>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</si>
  <si>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</si>
  <si>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</si>
  <si>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</si>
  <si>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</si>
  <si>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</si>
  <si>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</si>
  <si>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</si>
  <si>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</si>
  <si>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</si>
  <si>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</si>
  <si>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</si>
  <si>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</si>
  <si>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</si>
  <si>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</si>
  <si>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</si>
  <si>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</si>
  <si>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</si>
  <si>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</si>
  <si>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</si>
  <si>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</si>
  <si>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</si>
  <si>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</si>
  <si>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</si>
  <si>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</si>
  <si>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</si>
  <si>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</si>
  <si>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</si>
  <si>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</si>
  <si>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</si>
  <si>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</si>
  <si>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</si>
  <si>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</si>
  <si>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</si>
  <si>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</si>
  <si>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</si>
  <si>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</si>
  <si>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</si>
  <si>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</si>
  <si>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</si>
  <si>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</si>
  <si>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</si>
  <si>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</si>
  <si>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</si>
  <si>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</si>
  <si>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</si>
  <si>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</si>
  <si>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</si>
  <si>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</si>
  <si>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</si>
  <si>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</si>
  <si>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</si>
  <si>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</si>
  <si>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</si>
  <si>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</si>
  <si>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</si>
  <si>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</si>
  <si>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</si>
  <si>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</si>
  <si>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</si>
  <si>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</si>
  <si>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</si>
  <si>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</si>
  <si>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</si>
  <si>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</si>
  <si>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</si>
  <si>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</si>
  <si>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</si>
  <si>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</si>
  <si>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</si>
  <si>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</si>
  <si>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</si>
  <si>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</si>
  <si>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</si>
  <si>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</si>
  <si>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</si>
  <si>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</si>
  <si>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</si>
  <si>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</si>
  <si>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</si>
  <si>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</si>
  <si>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</si>
  <si>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</si>
  <si>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</si>
  <si>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</si>
  <si>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</si>
  <si>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</si>
  <si>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</si>
  <si>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</si>
  <si>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</si>
  <si>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</si>
  <si>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</si>
  <si>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</si>
  <si>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</si>
  <si>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</si>
  <si>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</si>
  <si>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</si>
  <si>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</si>
  <si>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</si>
  <si>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</si>
  <si>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</si>
  <si>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</si>
  <si>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</si>
  <si>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</si>
  <si>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</si>
  <si>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</si>
  <si>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</si>
  <si>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</si>
  <si>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</si>
  <si>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</si>
  <si>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</si>
  <si>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</si>
  <si>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</si>
  <si>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</si>
  <si>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</si>
  <si>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</si>
  <si>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</si>
  <si>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</si>
  <si>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</si>
  <si>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</si>
  <si>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</si>
  <si>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</si>
  <si>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</si>
  <si>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</si>
  <si>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</si>
  <si>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</si>
  <si>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</si>
  <si>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</si>
  <si>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</si>
  <si>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</si>
  <si>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</si>
  <si>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</si>
  <si>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</si>
  <si>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</si>
  <si>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</si>
  <si>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</si>
  <si>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</si>
  <si>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</si>
  <si>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</si>
  <si>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</si>
  <si>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</si>
  <si>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</si>
  <si>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</si>
  <si>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</si>
  <si>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</si>
  <si>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</si>
  <si>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</si>
  <si>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</si>
  <si>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</si>
  <si>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</si>
  <si>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</si>
  <si>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</si>
  <si>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</si>
  <si>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</si>
  <si>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</si>
  <si>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</si>
  <si>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</si>
  <si>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</si>
  <si>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</si>
  <si>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</si>
  <si>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</si>
  <si>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</si>
  <si>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</si>
  <si>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</si>
  <si>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</si>
  <si>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</si>
  <si>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</si>
  <si>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</si>
  <si>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</si>
  <si>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</si>
  <si>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</si>
  <si>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</si>
  <si>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</si>
  <si>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</si>
  <si>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</si>
  <si>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</si>
  <si>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</si>
  <si>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</si>
  <si>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</si>
  <si>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</si>
  <si>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</si>
  <si>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</si>
  <si>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</si>
  <si>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</si>
  <si>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</si>
  <si>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</si>
  <si>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</si>
  <si>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</si>
  <si>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</si>
  <si>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</si>
  <si>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</si>
  <si>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</si>
  <si>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</si>
  <si>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</si>
  <si>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</si>
  <si>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</si>
  <si>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</si>
  <si>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</si>
  <si>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</si>
  <si>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</si>
  <si>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</si>
  <si>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</si>
  <si>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</si>
  <si>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</si>
  <si>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</si>
  <si>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</si>
  <si>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</si>
  <si>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</si>
  <si>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</si>
  <si>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</si>
  <si>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</si>
  <si>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</si>
  <si>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</si>
  <si>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</si>
  <si>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</si>
  <si>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</si>
  <si>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</si>
  <si>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</si>
  <si>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</si>
  <si>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</si>
  <si>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</si>
  <si>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</si>
  <si>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</si>
  <si>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</si>
  <si>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</si>
  <si>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</si>
  <si>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</si>
  <si>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</si>
  <si>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</si>
  <si>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</si>
  <si>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</si>
  <si>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</si>
  <si>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</si>
  <si>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</si>
  <si>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</si>
  <si>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</si>
  <si>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</si>
  <si>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</si>
  <si>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</si>
  <si>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</si>
  <si>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</si>
  <si>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</si>
  <si>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</si>
  <si>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</si>
  <si>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</si>
  <si>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</si>
  <si>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</si>
  <si>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</si>
  <si>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</si>
  <si>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</si>
  <si>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</si>
  <si>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</si>
  <si>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</si>
  <si>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</si>
  <si>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</si>
  <si>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</si>
  <si>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</si>
  <si>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</si>
  <si>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</si>
  <si>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</si>
  <si>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</si>
  <si>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</si>
  <si>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</si>
  <si>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</si>
  <si>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</si>
  <si>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</si>
  <si>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</si>
  <si>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</si>
  <si>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</si>
  <si>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</si>
  <si>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</si>
  <si>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</si>
  <si>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</si>
  <si>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</si>
  <si>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</si>
  <si>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</si>
  <si>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</si>
  <si>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</si>
  <si>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</si>
  <si>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</si>
  <si>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</si>
  <si>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</si>
  <si>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</si>
  <si>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</si>
  <si>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</si>
  <si>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</si>
  <si>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</si>
  <si>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</si>
  <si>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</si>
  <si>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</si>
  <si>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</si>
  <si>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</si>
  <si>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</si>
  <si>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</si>
  <si>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</si>
  <si>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</si>
  <si>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</si>
  <si>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</si>
  <si>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</si>
  <si>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</si>
  <si>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</si>
  <si>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</si>
  <si>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</si>
  <si>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</si>
  <si>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</si>
  <si>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</si>
  <si>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</si>
  <si>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</si>
  <si>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</si>
  <si>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</si>
  <si>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</si>
  <si>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</si>
  <si>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</si>
  <si>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</si>
  <si>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</si>
  <si>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</si>
  <si>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</si>
  <si>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</si>
  <si>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</si>
  <si>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</si>
  <si>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</si>
  <si>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</si>
  <si>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</si>
  <si>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</si>
  <si>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</si>
  <si>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</si>
  <si>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</si>
  <si>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</si>
  <si>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</si>
  <si>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</si>
  <si>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</si>
  <si>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</si>
  <si>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</si>
  <si>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</si>
  <si>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</si>
  <si>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</si>
  <si>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</si>
  <si>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</si>
  <si>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</si>
  <si>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</si>
  <si>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</si>
  <si>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</si>
  <si>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</si>
  <si>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</si>
  <si>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</si>
  <si>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</si>
  <si>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</si>
  <si>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</si>
  <si>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</si>
  <si>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</si>
  <si>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</si>
  <si>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</si>
  <si>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</si>
  <si>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</si>
  <si>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</si>
  <si>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</si>
  <si>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</si>
  <si>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</si>
  <si>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</si>
  <si>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</si>
  <si>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</si>
  <si>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</si>
  <si>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</si>
  <si>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</si>
  <si>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</si>
  <si>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</si>
  <si>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</si>
  <si>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</si>
  <si>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</si>
  <si>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</si>
  <si>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</si>
  <si>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</si>
  <si>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</si>
  <si>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</si>
  <si>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</si>
  <si>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</si>
  <si>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</si>
  <si>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</si>
  <si>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</si>
  <si>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</si>
  <si>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</si>
  <si>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</si>
  <si>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</si>
  <si>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</si>
  <si>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</si>
  <si>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</si>
  <si>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</si>
  <si>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</si>
  <si>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</si>
  <si>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</si>
  <si>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</si>
  <si>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</si>
  <si>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</si>
  <si>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</si>
  <si>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</si>
  <si>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</si>
  <si>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</si>
  <si>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</si>
  <si>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</si>
  <si>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</si>
  <si>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</si>
  <si>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</si>
  <si>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</si>
  <si>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</si>
  <si>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</si>
  <si>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</si>
  <si>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</si>
  <si>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</si>
  <si>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</si>
  <si>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</si>
  <si>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</si>
  <si>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</si>
  <si>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</si>
  <si>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</si>
  <si>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</si>
  <si>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</si>
  <si>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</si>
  <si>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</si>
  <si>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</si>
  <si>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</si>
  <si>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</si>
  <si>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</si>
  <si>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</si>
  <si>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</si>
  <si>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</si>
  <si>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</si>
  <si>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</si>
  <si>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</si>
  <si>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</si>
  <si>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</si>
  <si>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</si>
  <si>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</si>
  <si>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</si>
  <si>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</si>
  <si>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</si>
  <si>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</si>
  <si>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</si>
  <si>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</si>
  <si>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</si>
  <si>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</si>
  <si>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</si>
  <si>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</si>
  <si>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</si>
  <si>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</si>
  <si>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</si>
  <si>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</si>
  <si>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</si>
  <si>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</si>
  <si>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</si>
  <si>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</si>
  <si>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</si>
  <si>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</si>
  <si>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</si>
  <si>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</si>
  <si>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</si>
  <si>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</si>
  <si>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</si>
  <si>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</si>
  <si>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</si>
  <si>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</si>
  <si>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</si>
  <si>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</si>
  <si>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</si>
  <si>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</si>
  <si>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</si>
  <si>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</si>
  <si>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</si>
  <si>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</si>
  <si>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</si>
  <si>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</si>
  <si>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</si>
  <si>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</si>
  <si>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</si>
  <si>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</si>
  <si>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</si>
  <si>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</si>
  <si>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</si>
  <si>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</si>
  <si>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</si>
  <si>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</si>
  <si>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</si>
  <si>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</si>
  <si>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</si>
  <si>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</si>
  <si>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</si>
  <si>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</si>
  <si>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</si>
  <si>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</si>
  <si>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</si>
  <si>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</si>
  <si>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</si>
  <si>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</si>
  <si>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</si>
  <si>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</si>
  <si>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</si>
  <si>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</si>
  <si>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</si>
  <si>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</si>
  <si>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</si>
  <si>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</si>
  <si>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</si>
  <si>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</si>
  <si>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</si>
  <si>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</si>
  <si>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</si>
  <si>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</si>
  <si>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</si>
  <si>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</si>
  <si>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</si>
  <si>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</si>
  <si>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</si>
  <si>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</si>
  <si>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</si>
  <si>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</si>
  <si>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</si>
  <si>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</si>
  <si>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</si>
  <si>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</si>
  <si>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</si>
  <si>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</si>
  <si>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</si>
  <si>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</si>
  <si>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</si>
  <si>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</si>
  <si>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</si>
  <si>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</si>
  <si>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</si>
  <si>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</si>
  <si>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</si>
  <si>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</si>
  <si>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</si>
  <si>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</si>
  <si>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</si>
  <si>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</si>
  <si>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</si>
  <si>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</si>
  <si>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</si>
  <si>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</si>
  <si>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</si>
  <si>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</si>
  <si>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</si>
  <si>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</si>
  <si>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</si>
  <si>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</si>
  <si>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</si>
  <si>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</si>
  <si>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</si>
  <si>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</si>
  <si>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</si>
  <si>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</si>
  <si>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</si>
  <si>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</si>
  <si>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</si>
  <si>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</si>
  <si>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</si>
  <si>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</si>
  <si>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</si>
  <si>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</si>
  <si>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</si>
  <si>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</si>
  <si>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</si>
  <si>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</si>
  <si>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</si>
  <si>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</si>
  <si>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</si>
  <si>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</si>
  <si>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</si>
  <si>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</si>
  <si>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</si>
  <si>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</si>
  <si>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</si>
  <si>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</si>
  <si>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</si>
  <si>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</si>
  <si>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</si>
  <si>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</si>
  <si>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</si>
  <si>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</si>
  <si>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</si>
  <si>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</si>
  <si>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</si>
  <si>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</si>
  <si>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</si>
  <si>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</si>
  <si>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</si>
  <si>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</si>
  <si>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</si>
  <si>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</si>
  <si>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</si>
  <si>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</si>
  <si>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</si>
  <si>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</si>
  <si>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</si>
  <si>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</si>
  <si>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</si>
  <si>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</si>
  <si>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</si>
  <si>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</si>
  <si>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</si>
  <si>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</si>
  <si>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</si>
  <si>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</si>
  <si>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</si>
  <si>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</si>
  <si>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</si>
  <si>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</si>
  <si>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</si>
  <si>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</si>
  <si>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</si>
  <si>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</si>
  <si>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</si>
  <si>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</si>
  <si>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</si>
  <si>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</si>
  <si>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</si>
  <si>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</si>
  <si>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</si>
  <si>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</si>
  <si>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</si>
  <si>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</si>
  <si>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</si>
  <si>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</si>
  <si>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</si>
  <si>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</si>
  <si>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</si>
  <si>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</si>
  <si>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</si>
  <si>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</si>
  <si>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</si>
  <si>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</si>
  <si>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</si>
  <si>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</si>
  <si>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</si>
  <si>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</si>
  <si>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</si>
  <si>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</si>
  <si>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</si>
  <si>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</si>
  <si>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</si>
  <si>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</si>
  <si>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</si>
  <si>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</si>
  <si>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</si>
  <si>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</si>
  <si>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</si>
  <si>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</si>
  <si>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</si>
  <si>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</si>
  <si>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</si>
  <si>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</si>
  <si>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</si>
  <si>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</si>
  <si>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</si>
  <si>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</si>
  <si>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</si>
  <si>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</si>
  <si>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</si>
  <si>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</si>
  <si>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</si>
  <si>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</si>
  <si>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</si>
  <si>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</si>
  <si>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</si>
  <si>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</si>
  <si>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</si>
  <si>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</si>
  <si>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</si>
  <si>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</si>
  <si>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</si>
  <si>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</si>
  <si>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</si>
  <si>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</si>
  <si>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</si>
  <si>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</si>
  <si>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</si>
  <si>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</si>
  <si>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</si>
  <si>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</si>
  <si>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</si>
  <si>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</si>
  <si>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</si>
  <si>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</si>
  <si>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</si>
  <si>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</si>
  <si>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</si>
  <si>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</si>
  <si>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</si>
  <si>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</si>
  <si>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</si>
  <si>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</si>
  <si>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</si>
  <si>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</si>
  <si>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</si>
  <si>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</si>
  <si>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</si>
  <si>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</si>
  <si>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</si>
  <si>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</si>
  <si>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</si>
  <si>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</si>
  <si>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</si>
  <si>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</si>
  <si>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</si>
  <si>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</si>
  <si>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</si>
  <si>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</si>
  <si>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</si>
  <si>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</si>
  <si>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</si>
  <si>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</si>
  <si>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</si>
  <si>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</si>
  <si>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</si>
  <si>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</si>
  <si>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</si>
  <si>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</si>
  <si>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</si>
  <si>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</si>
  <si>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</si>
  <si>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</si>
  <si>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</si>
  <si>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</si>
  <si>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</si>
  <si>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</si>
  <si>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</si>
  <si>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</si>
  <si>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</si>
  <si>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</si>
  <si>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</si>
  <si>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</si>
  <si>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</si>
  <si>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</si>
  <si>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</si>
  <si>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</si>
  <si>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</si>
  <si>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</si>
  <si>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</si>
  <si>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</si>
  <si>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</si>
  <si>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</si>
  <si>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</si>
  <si>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</si>
  <si>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</si>
  <si>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</si>
  <si>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</si>
  <si>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</si>
  <si>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</si>
  <si>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</si>
  <si>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</si>
  <si>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</si>
  <si>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</si>
  <si>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</si>
  <si>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</si>
  <si>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</si>
  <si>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</si>
  <si>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</si>
  <si>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</si>
  <si>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</si>
  <si>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</si>
  <si>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</si>
  <si>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</si>
  <si>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</si>
  <si>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</si>
  <si>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</si>
  <si>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</si>
  <si>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</si>
  <si>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</si>
  <si>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</si>
  <si>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</si>
  <si>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</si>
  <si>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</si>
  <si>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</si>
  <si>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</si>
  <si>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</si>
  <si>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</si>
  <si>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</si>
  <si>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</si>
  <si>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</si>
  <si>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</si>
  <si>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</si>
  <si>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</si>
  <si>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</si>
  <si>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</si>
  <si>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</si>
  <si>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</si>
  <si>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</si>
  <si>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</si>
  <si>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</si>
  <si>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</si>
  <si>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</si>
  <si>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</si>
  <si>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</si>
  <si>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</si>
  <si>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</si>
  <si>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</si>
  <si>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</si>
  <si>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</si>
  <si>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</si>
  <si>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</si>
  <si>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</si>
  <si>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</si>
  <si>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</si>
  <si>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</si>
  <si>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</si>
  <si>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</si>
  <si>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</si>
  <si>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</si>
  <si>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</si>
  <si>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</si>
  <si>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</si>
  <si>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</si>
  <si>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</si>
  <si>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</si>
  <si>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</si>
  <si>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</si>
  <si>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</si>
  <si>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</si>
  <si>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</si>
  <si>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</si>
  <si>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</si>
  <si>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</si>
  <si>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</si>
  <si>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</si>
  <si>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</si>
  <si>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</si>
  <si>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</si>
  <si>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</si>
  <si>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</si>
  <si>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</si>
  <si>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</si>
  <si>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</si>
  <si>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</si>
  <si>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</si>
  <si>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</si>
  <si>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</si>
  <si>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</si>
  <si>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</si>
  <si>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</si>
  <si>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</si>
  <si>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</si>
  <si>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</si>
  <si>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</si>
  <si>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</si>
  <si>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</si>
  <si>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</si>
  <si>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</si>
  <si>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</si>
  <si>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</si>
  <si>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</si>
  <si>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</si>
  <si>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</si>
  <si>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</si>
  <si>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</si>
  <si>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</si>
  <si>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</si>
  <si>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</si>
  <si>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</si>
  <si>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</si>
  <si>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</si>
  <si>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</si>
  <si>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</si>
  <si>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</si>
  <si>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</si>
  <si>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</si>
  <si>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</si>
  <si>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</si>
  <si>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</si>
  <si>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</si>
  <si>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</si>
  <si>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</si>
  <si>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</si>
  <si>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</si>
  <si>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</si>
  <si>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</si>
  <si>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</si>
  <si>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</si>
  <si>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</si>
  <si>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</si>
  <si>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</si>
  <si>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</si>
  <si>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</si>
  <si>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</si>
  <si>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</si>
  <si>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</si>
  <si>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</si>
  <si>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</si>
  <si>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</si>
  <si>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</si>
  <si>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</si>
  <si>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</si>
  <si>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</si>
  <si>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</si>
  <si>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</si>
  <si>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</si>
  <si>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</si>
  <si>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</si>
  <si>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</si>
  <si>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</si>
  <si>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</si>
  <si>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</si>
  <si>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</si>
  <si>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</si>
  <si>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</si>
  <si>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</si>
  <si>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</si>
  <si>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</si>
  <si>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</si>
  <si>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</si>
  <si>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</si>
  <si>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</si>
  <si>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</si>
  <si>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</si>
  <si>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</si>
  <si>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</si>
  <si>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</si>
  <si>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</si>
  <si>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</si>
  <si>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</si>
  <si>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</si>
  <si>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</si>
  <si>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</si>
  <si>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</si>
  <si>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</si>
  <si>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</si>
  <si>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</si>
  <si>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</si>
  <si>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</si>
  <si>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</si>
  <si>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</si>
  <si>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</si>
  <si>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</si>
  <si>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</si>
  <si>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</si>
  <si>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</si>
  <si>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</si>
  <si>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</si>
  <si>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</si>
  <si>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</si>
  <si>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</si>
  <si>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</si>
  <si>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</si>
  <si>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</si>
  <si>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</si>
  <si>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</si>
  <si>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</si>
  <si>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</si>
  <si>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</si>
  <si>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</si>
  <si>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</si>
  <si>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</si>
  <si>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</si>
  <si>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</si>
  <si>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</si>
  <si>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</si>
  <si>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</si>
  <si>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</si>
  <si>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</si>
  <si>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</si>
  <si>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</si>
  <si>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</si>
  <si>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</si>
  <si>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</si>
  <si>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</si>
  <si>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</si>
  <si>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</si>
  <si>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</si>
  <si>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</si>
  <si>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</si>
  <si>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</si>
  <si>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</si>
  <si>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</si>
  <si>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</si>
  <si>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</si>
  <si>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</si>
  <si>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</si>
  <si>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</si>
  <si>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</si>
  <si>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</si>
  <si>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</si>
  <si>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</si>
  <si>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</si>
  <si>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</si>
  <si>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</si>
  <si>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</si>
  <si>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</si>
  <si>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</si>
  <si>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</si>
  <si>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</si>
  <si>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</si>
  <si>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</si>
  <si>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</si>
  <si>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</si>
  <si>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</si>
  <si>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</si>
  <si>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</si>
  <si>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</si>
  <si>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</si>
  <si>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</si>
  <si>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</si>
  <si>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</si>
  <si>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</si>
  <si>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</si>
  <si>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</si>
  <si>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</si>
  <si>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</si>
  <si>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</si>
  <si>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</si>
  <si>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</si>
  <si>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</si>
  <si>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</si>
  <si>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</si>
  <si>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</si>
  <si>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</si>
  <si>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</si>
  <si>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</si>
  <si>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</si>
  <si>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</si>
  <si>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</si>
  <si>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</si>
  <si>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</si>
  <si>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</si>
  <si>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</si>
  <si>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</si>
  <si>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</si>
  <si>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</si>
  <si>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</si>
  <si>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</si>
  <si>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</si>
  <si>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</si>
  <si>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</si>
  <si>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</si>
  <si>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</si>
  <si>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</si>
  <si>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</si>
  <si>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</si>
  <si>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</si>
  <si>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</si>
  <si>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</si>
  <si>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</si>
  <si>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</si>
  <si>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</si>
  <si>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</si>
  <si>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</si>
  <si>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</si>
  <si>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</si>
  <si>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</si>
  <si>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</si>
  <si>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</si>
  <si>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</si>
  <si>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</si>
  <si>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</si>
  <si>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</si>
  <si>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</si>
  <si>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</si>
  <si>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</si>
  <si>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</si>
  <si>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</si>
  <si>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</si>
  <si>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</si>
  <si>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</si>
  <si>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</si>
  <si>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</si>
  <si>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</si>
  <si>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</si>
  <si>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</si>
  <si>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</si>
  <si>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</si>
  <si>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</si>
  <si>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</si>
  <si>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</si>
  <si>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</si>
  <si>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</si>
  <si>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</si>
  <si>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</si>
  <si>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</si>
  <si>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</si>
  <si>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</si>
  <si>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</si>
  <si>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</si>
  <si>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</si>
  <si>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</si>
  <si>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</si>
  <si>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</si>
  <si>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</si>
  <si>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</si>
  <si>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</si>
  <si>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</si>
  <si>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</si>
  <si>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</si>
  <si>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</si>
  <si>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</si>
  <si>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</si>
  <si>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</si>
  <si>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</si>
  <si>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</si>
  <si>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</si>
  <si>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</si>
  <si>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</si>
  <si>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</si>
  <si>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</si>
  <si>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</si>
  <si>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</si>
  <si>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</si>
  <si>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</si>
  <si>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</si>
  <si>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</si>
  <si>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</si>
  <si>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</si>
  <si>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</si>
  <si>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</si>
  <si>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</si>
  <si>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</si>
  <si>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</si>
  <si>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</si>
  <si>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</si>
  <si>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</si>
  <si>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</si>
  <si>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</si>
  <si>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</si>
  <si>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</si>
  <si>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</si>
  <si>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</si>
  <si>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</si>
  <si>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</si>
  <si>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</si>
  <si>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</si>
  <si>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</si>
  <si>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</si>
  <si>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</si>
  <si>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</si>
  <si>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</si>
  <si>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</si>
  <si>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</si>
  <si>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</si>
  <si>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</si>
  <si>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</si>
  <si>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</si>
  <si>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</si>
  <si>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</si>
  <si>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</si>
  <si>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</si>
  <si>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</si>
  <si>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</si>
  <si>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</si>
  <si>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</si>
  <si>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</si>
  <si>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</si>
  <si>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</si>
  <si>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</si>
  <si>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</si>
  <si>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</si>
  <si>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</si>
  <si>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</si>
  <si>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</si>
  <si>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</si>
  <si>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</si>
  <si>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</si>
  <si>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</si>
  <si>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</si>
  <si>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</si>
  <si>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</si>
  <si>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</si>
  <si>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</si>
  <si>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</si>
  <si>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</si>
  <si>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</si>
  <si>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</si>
  <si>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</si>
  <si>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</si>
  <si>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</si>
  <si>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</si>
  <si>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</si>
  <si>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</si>
  <si>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</si>
  <si>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</si>
  <si>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</si>
  <si>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</si>
  <si>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</si>
  <si>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</si>
  <si>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</si>
  <si>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</si>
  <si>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</si>
  <si>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</si>
  <si>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</si>
  <si>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</si>
  <si>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</si>
  <si>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</si>
  <si>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</si>
  <si>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</si>
  <si>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</si>
  <si>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</si>
  <si>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</si>
  <si>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</si>
  <si>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</si>
  <si>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</si>
  <si>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</si>
  <si>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</si>
  <si>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</si>
  <si>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</si>
  <si>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</si>
  <si>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</si>
  <si>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</si>
  <si>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</si>
  <si>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</si>
  <si>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</si>
  <si>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</si>
  <si>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</si>
  <si>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</si>
  <si>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</si>
  <si>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</si>
  <si>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</si>
  <si>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</si>
  <si>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</si>
  <si>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</si>
  <si>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</si>
  <si>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</si>
  <si>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</si>
  <si>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</si>
  <si>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</si>
  <si>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</si>
  <si>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</si>
  <si>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</si>
  <si>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</si>
  <si>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</si>
  <si>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</si>
  <si>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</si>
  <si>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</si>
  <si>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</si>
  <si>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</si>
  <si>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</si>
  <si>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</si>
  <si>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</si>
  <si>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</si>
  <si>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</si>
  <si>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</si>
  <si>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</si>
  <si>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</si>
  <si>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</si>
  <si>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</si>
  <si>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</si>
  <si>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</si>
  <si>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</si>
  <si>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</si>
  <si>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</si>
  <si>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</si>
  <si>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</si>
  <si>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</si>
  <si>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</si>
  <si>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</si>
  <si>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</si>
  <si>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</si>
  <si>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</si>
  <si>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</si>
  <si>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</si>
  <si>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</si>
  <si>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</si>
  <si>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</si>
  <si>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</si>
  <si>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</si>
  <si>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</si>
  <si>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</si>
  <si>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</si>
  <si>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</si>
  <si>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</si>
  <si>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</si>
  <si>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</si>
  <si>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</si>
  <si>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</si>
  <si>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</si>
  <si>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</si>
  <si>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</si>
  <si>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</si>
  <si>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</si>
  <si>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</si>
  <si>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</si>
  <si>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</si>
  <si>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</si>
  <si>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</si>
  <si>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</si>
  <si>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</si>
  <si>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</si>
  <si>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</si>
  <si>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</si>
  <si>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</si>
  <si>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</si>
  <si>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</si>
  <si>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</si>
  <si>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</si>
  <si>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</si>
  <si>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</si>
  <si>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</si>
  <si>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</si>
  <si>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</si>
  <si>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</si>
  <si>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</si>
  <si>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</si>
  <si>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</si>
  <si>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</si>
  <si>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</si>
  <si>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</si>
  <si>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</si>
  <si>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</si>
  <si>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</si>
  <si>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</si>
  <si>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</si>
  <si>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</si>
  <si>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</si>
  <si>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</si>
  <si>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</si>
  <si>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</si>
  <si>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</si>
  <si>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</si>
  <si>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</si>
  <si>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</si>
  <si>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</si>
  <si>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</si>
  <si>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</si>
  <si>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</si>
  <si>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</si>
  <si>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</si>
  <si>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</si>
  <si>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</si>
  <si>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</si>
  <si>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</si>
  <si>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</si>
  <si>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</si>
  <si>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</si>
  <si>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</si>
  <si>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</si>
  <si>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</si>
  <si>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</si>
  <si>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</si>
  <si>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</si>
  <si>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</si>
  <si>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</si>
  <si>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</si>
  <si>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</si>
  <si>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</si>
  <si>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</si>
  <si>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</si>
  <si>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</si>
  <si>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</si>
  <si>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</si>
  <si>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</si>
  <si>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</si>
  <si>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</si>
  <si>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</si>
  <si>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</si>
  <si>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</si>
  <si>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</si>
  <si>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</si>
  <si>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</si>
  <si>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</si>
  <si>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</si>
  <si>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</si>
  <si>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</si>
  <si>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</si>
  <si>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</si>
  <si>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</si>
  <si>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</si>
  <si>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</si>
  <si>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</si>
  <si>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</si>
  <si>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</si>
  <si>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</si>
  <si>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</si>
  <si>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</si>
  <si>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</si>
  <si>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</si>
  <si>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</si>
  <si>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</si>
  <si>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</si>
  <si>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</si>
  <si>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</si>
  <si>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</si>
  <si>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</si>
  <si>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</si>
  <si>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</si>
  <si>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</si>
  <si>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</si>
  <si>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</si>
  <si>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</si>
  <si>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</si>
  <si>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</si>
  <si>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</si>
  <si>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</si>
  <si>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</si>
  <si>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</si>
  <si>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</si>
  <si>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</si>
  <si>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</si>
  <si>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</si>
  <si>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</si>
  <si>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</si>
  <si>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</si>
  <si>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</si>
  <si>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</si>
  <si>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</si>
  <si>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</si>
  <si>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</si>
  <si>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</si>
  <si>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</si>
  <si>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</si>
  <si>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</si>
  <si>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</si>
  <si>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</si>
  <si>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</si>
  <si>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</si>
  <si>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</si>
  <si>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</si>
  <si>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</si>
  <si>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</si>
  <si>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</si>
  <si>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</si>
  <si>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</si>
  <si>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</si>
  <si>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</si>
  <si>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</si>
  <si>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</si>
  <si>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</si>
  <si>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</si>
  <si>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</si>
  <si>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</si>
  <si>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</si>
  <si>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</si>
  <si>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</si>
  <si>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</si>
  <si>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</si>
  <si>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</si>
  <si>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</si>
  <si>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</si>
  <si>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</si>
  <si>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</si>
  <si>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</si>
  <si>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</si>
  <si>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</si>
  <si>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</si>
  <si>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</si>
  <si>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</si>
  <si>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</si>
  <si>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</si>
  <si>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</si>
  <si>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</si>
  <si>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</si>
  <si>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</si>
  <si>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</si>
  <si>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</si>
  <si>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</si>
  <si>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</si>
  <si>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</si>
  <si>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</si>
  <si>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</si>
  <si>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</si>
  <si>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</si>
  <si>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</si>
  <si>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</si>
  <si>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</si>
  <si>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</si>
  <si>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</si>
  <si>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</si>
  <si>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</si>
  <si>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</si>
  <si>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</si>
  <si>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</si>
  <si>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</si>
  <si>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</si>
  <si>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</si>
  <si>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</si>
  <si>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</si>
  <si>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</si>
  <si>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</si>
  <si>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</si>
  <si>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</si>
  <si>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</si>
  <si>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</si>
  <si>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</si>
  <si>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</si>
  <si>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</si>
  <si>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</si>
  <si>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</si>
  <si>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</si>
  <si>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</si>
  <si>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</si>
  <si>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</si>
  <si>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</si>
  <si>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</si>
  <si>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</si>
  <si>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</si>
  <si>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</si>
  <si>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</si>
  <si>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</si>
  <si>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</si>
  <si>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</si>
  <si>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</si>
  <si>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</si>
  <si>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</si>
  <si>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</si>
  <si>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</si>
  <si>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</si>
  <si>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</si>
  <si>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</si>
  <si>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</si>
  <si>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</si>
  <si>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</si>
  <si>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</si>
  <si>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</si>
  <si>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</si>
  <si>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</si>
  <si>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</si>
  <si>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</si>
  <si>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</si>
  <si>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</si>
  <si>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</si>
  <si>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</si>
  <si>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</si>
  <si>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</si>
  <si>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</si>
  <si>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</si>
  <si>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</si>
  <si>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</si>
  <si>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</si>
  <si>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</si>
  <si>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</si>
  <si>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</si>
  <si>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</si>
  <si>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</si>
  <si>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</si>
  <si>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</si>
  <si>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</si>
  <si>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</si>
  <si>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</si>
  <si>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</si>
  <si>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</si>
  <si>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</si>
  <si>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</si>
  <si>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</si>
  <si>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</si>
  <si>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</si>
  <si>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</si>
  <si>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</si>
  <si>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</si>
  <si>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</si>
  <si>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</si>
  <si>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</si>
  <si>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</si>
  <si>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</si>
  <si>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</si>
  <si>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</si>
  <si>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</si>
  <si>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</si>
  <si>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</si>
  <si>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</si>
  <si>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</si>
  <si>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</si>
  <si>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</si>
  <si>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</si>
  <si>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</si>
  <si>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</si>
  <si>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</si>
  <si>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</si>
  <si>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</si>
  <si>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</si>
  <si>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</si>
  <si>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</si>
  <si>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</si>
  <si>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</si>
  <si>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</si>
  <si>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</si>
  <si>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</si>
  <si>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</si>
  <si>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</si>
  <si>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</si>
  <si>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</si>
  <si>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</si>
  <si>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</si>
  <si>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</si>
  <si>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</si>
  <si>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</si>
  <si>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</si>
  <si>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</si>
  <si>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</si>
  <si>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</si>
  <si>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</si>
  <si>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</si>
  <si>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</si>
  <si>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</si>
  <si>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</si>
  <si>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</si>
  <si>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</si>
  <si>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</si>
  <si>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</si>
  <si>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</si>
  <si>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</si>
  <si>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</si>
  <si>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</si>
  <si>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</si>
  <si>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</si>
  <si>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</si>
  <si>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</si>
  <si>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</si>
  <si>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</si>
  <si>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</si>
  <si>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</si>
  <si>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</si>
  <si>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</si>
  <si>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</si>
  <si>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</si>
  <si>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</si>
  <si>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</si>
  <si>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</si>
  <si>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</si>
  <si>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</si>
  <si>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</si>
  <si>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</si>
  <si>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</si>
  <si>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</si>
  <si>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</si>
  <si>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</si>
  <si>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</si>
  <si>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</si>
  <si>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</si>
  <si>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</si>
  <si>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</si>
  <si>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</si>
  <si>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</si>
  <si>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</si>
  <si>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</si>
  <si>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</si>
  <si>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</si>
  <si>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</si>
  <si>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</si>
  <si>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</si>
  <si>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</si>
  <si>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</si>
  <si>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</si>
  <si>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</si>
  <si>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</si>
  <si>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</si>
  <si>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</si>
  <si>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</si>
  <si>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</si>
  <si>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</si>
  <si>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</si>
  <si>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</si>
  <si>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</si>
  <si>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</si>
  <si>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</si>
  <si>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</si>
  <si>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</si>
  <si>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</si>
  <si>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</si>
  <si>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</si>
  <si>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</si>
  <si>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</si>
  <si>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</si>
  <si>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</si>
  <si>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</si>
  <si>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</si>
  <si>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</si>
  <si>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</si>
  <si>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</si>
  <si>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</si>
  <si>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</si>
  <si>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</si>
  <si>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</si>
  <si>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</si>
  <si>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</si>
  <si>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</si>
  <si>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</si>
  <si>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</si>
  <si>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</si>
  <si>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</si>
  <si>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</si>
  <si>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</si>
  <si>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</si>
  <si>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</si>
  <si>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</si>
  <si>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</si>
  <si>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</si>
  <si>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</si>
  <si>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</si>
  <si>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</si>
  <si>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</si>
  <si>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</si>
  <si>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</si>
  <si>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</si>
  <si>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</si>
  <si>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</si>
  <si>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</si>
  <si>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</si>
  <si>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</si>
  <si>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</si>
  <si>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</si>
  <si>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</si>
  <si>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</si>
  <si>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</si>
  <si>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</si>
  <si>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</si>
  <si>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</si>
  <si>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</si>
  <si>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</si>
  <si>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</si>
  <si>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</si>
  <si>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</si>
  <si>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</si>
  <si>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</si>
  <si>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</si>
  <si>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</si>
  <si>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</si>
  <si>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</si>
  <si>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</si>
  <si>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</si>
  <si>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</si>
  <si>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</si>
  <si>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</si>
  <si>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</si>
  <si>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</si>
  <si>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</si>
  <si>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</si>
  <si>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</si>
  <si>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</si>
  <si>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</si>
  <si>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</si>
  <si>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</si>
  <si>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</si>
  <si>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</si>
  <si>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</si>
  <si>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</si>
  <si>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</si>
  <si>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</si>
  <si>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</si>
  <si>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</si>
  <si>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</si>
  <si>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</si>
  <si>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</si>
  <si>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</si>
  <si>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</si>
  <si>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</si>
  <si>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</si>
  <si>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</si>
  <si>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</si>
  <si>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</si>
  <si>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</si>
  <si>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</si>
  <si>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</si>
  <si>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</si>
  <si>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</si>
  <si>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</si>
  <si>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</si>
  <si>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</si>
  <si>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</si>
  <si>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</si>
  <si>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</si>
  <si>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</si>
  <si>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</si>
  <si>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</si>
  <si>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</si>
  <si>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</si>
  <si>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</si>
  <si>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</si>
  <si>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</si>
  <si>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</si>
  <si>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</si>
  <si>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</si>
  <si>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</si>
  <si>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</si>
  <si>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</si>
  <si>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</si>
  <si>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</si>
  <si>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</si>
  <si>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</si>
  <si>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</si>
  <si>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</si>
  <si>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</si>
  <si>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</si>
  <si>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</si>
  <si>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</si>
  <si>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</si>
  <si>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</si>
  <si>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</si>
  <si>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</si>
  <si>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</si>
  <si>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</si>
  <si>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</si>
  <si>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</si>
  <si>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</si>
  <si>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</si>
  <si>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</si>
  <si>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</si>
  <si>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</si>
  <si>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</si>
  <si>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</si>
  <si>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</si>
  <si>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</si>
  <si>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</si>
  <si>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</si>
  <si>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</si>
  <si>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</si>
  <si>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</si>
  <si>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</si>
  <si>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</si>
  <si>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</si>
  <si>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</si>
  <si>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</si>
  <si>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</si>
  <si>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</si>
  <si>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</si>
  <si>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</si>
  <si>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</si>
  <si>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</si>
  <si>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</si>
  <si>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</si>
  <si>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</si>
  <si>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</si>
  <si>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</si>
  <si>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</si>
  <si>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</si>
  <si>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</si>
  <si>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</si>
  <si>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</si>
  <si>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</si>
  <si>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</si>
  <si>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</si>
  <si>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</si>
  <si>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</si>
  <si>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</si>
  <si>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</si>
  <si>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</si>
  <si>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</si>
  <si>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</si>
  <si>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</si>
  <si>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</si>
  <si>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</si>
  <si>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</si>
  <si>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</si>
  <si>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</si>
  <si>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</si>
  <si>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</si>
  <si>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</si>
  <si>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</si>
  <si>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</si>
  <si>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</si>
  <si>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</si>
  <si>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</si>
  <si>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</si>
  <si>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</si>
  <si>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</si>
  <si>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</si>
  <si>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</si>
  <si>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</si>
  <si>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</si>
  <si>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</si>
  <si>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</si>
  <si>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</si>
  <si>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</si>
  <si>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</si>
  <si>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</si>
  <si>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</si>
  <si>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</si>
  <si>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</si>
  <si>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</si>
  <si>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</si>
  <si>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</si>
  <si>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</si>
  <si>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</si>
  <si>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</si>
  <si>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</si>
  <si>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</si>
  <si>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</si>
  <si>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</si>
  <si>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</si>
  <si>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</si>
  <si>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</si>
  <si>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</si>
  <si>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</si>
  <si>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</si>
  <si>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</si>
  <si>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</si>
  <si>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</si>
  <si>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</si>
  <si>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</si>
  <si>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</si>
  <si>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</si>
  <si>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</si>
  <si>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</si>
  <si>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</si>
  <si>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</si>
  <si>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</si>
  <si>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</si>
  <si>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</si>
  <si>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</si>
  <si>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</si>
  <si>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</si>
  <si>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</si>
  <si>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</si>
  <si>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</si>
  <si>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</si>
  <si>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</si>
  <si>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</si>
  <si>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</si>
  <si>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</si>
  <si>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</si>
  <si>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</si>
  <si>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</si>
  <si>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</si>
  <si>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</si>
  <si>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</si>
  <si>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</si>
  <si>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</si>
  <si>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</si>
  <si>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</si>
  <si>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</si>
  <si>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</si>
  <si>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</si>
  <si>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</si>
  <si>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</si>
  <si>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</si>
  <si>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</si>
  <si>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</si>
  <si>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</si>
  <si>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</si>
  <si>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</si>
  <si>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</si>
  <si>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</si>
  <si>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</si>
  <si>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</si>
  <si>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</si>
  <si>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</si>
  <si>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</si>
  <si>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</si>
  <si>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</si>
  <si>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</si>
  <si>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</si>
  <si>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</si>
  <si>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</si>
  <si>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</si>
  <si>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</si>
  <si>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</si>
  <si>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</si>
  <si>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</si>
  <si>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</si>
  <si>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</si>
  <si>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</si>
  <si>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</si>
  <si>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</si>
  <si>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</si>
  <si>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</si>
  <si>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</si>
  <si>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</si>
  <si>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</si>
  <si>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</si>
  <si>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</si>
  <si>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</si>
  <si>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</si>
  <si>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</si>
  <si>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</si>
  <si>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</si>
  <si>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</si>
  <si>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</si>
  <si>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</si>
  <si>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</si>
  <si>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</si>
  <si>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</si>
  <si>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</si>
  <si>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</si>
  <si>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</si>
  <si>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</si>
  <si>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</si>
  <si>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</si>
  <si>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</si>
  <si>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</si>
  <si>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</si>
  <si>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</si>
  <si>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</si>
  <si>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</si>
  <si>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</si>
  <si>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</si>
  <si>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</si>
  <si>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</si>
  <si>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</si>
  <si>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</si>
  <si>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</si>
  <si>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</si>
  <si>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</si>
  <si>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</si>
  <si>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</si>
  <si>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</si>
  <si>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</si>
  <si>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</si>
  <si>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</si>
  <si>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</si>
  <si>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</si>
  <si>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</si>
  <si>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</si>
  <si>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</si>
  <si>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</si>
  <si>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</si>
  <si>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</si>
  <si>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</si>
  <si>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</si>
  <si>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</si>
  <si>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</si>
  <si>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</si>
  <si>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</si>
  <si>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</si>
  <si>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</si>
  <si>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</si>
  <si>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</si>
  <si>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</si>
  <si>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</si>
  <si>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</si>
  <si>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</si>
  <si>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</si>
  <si>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</si>
  <si>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</si>
  <si>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</si>
  <si>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</si>
  <si>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</si>
  <si>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</si>
  <si>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</si>
  <si>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</si>
  <si>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</si>
  <si>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</si>
  <si>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</si>
  <si>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</si>
  <si>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</si>
  <si>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</si>
  <si>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</si>
  <si>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</si>
  <si>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</si>
  <si>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</si>
  <si>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</si>
  <si>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</si>
  <si>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</si>
  <si>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</si>
  <si>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</si>
  <si>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</si>
  <si>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</si>
  <si>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</si>
  <si>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</si>
  <si>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</si>
  <si>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</si>
  <si>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</si>
  <si>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</si>
  <si>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</si>
  <si>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</si>
  <si>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</si>
  <si>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</si>
  <si>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</si>
  <si>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</si>
  <si>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</si>
  <si>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</si>
  <si>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</si>
  <si>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</si>
  <si>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</si>
  <si>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</si>
  <si>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</si>
  <si>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</si>
  <si>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</si>
  <si>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</si>
  <si>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</si>
  <si>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</si>
  <si>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</si>
  <si>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</si>
  <si>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</si>
  <si>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</si>
  <si>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</si>
  <si>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</si>
  <si>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</si>
  <si>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</si>
  <si>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</si>
  <si>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</si>
  <si>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</si>
  <si>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</si>
  <si>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</si>
  <si>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</si>
  <si>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</si>
  <si>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</si>
  <si>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</si>
  <si>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</si>
  <si>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</si>
  <si>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</si>
  <si>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</si>
  <si>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</si>
  <si>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</si>
  <si>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</si>
  <si>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</si>
  <si>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</si>
  <si>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</si>
  <si>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</si>
  <si>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</si>
  <si>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</si>
  <si>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</si>
  <si>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</si>
  <si>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</si>
  <si>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</si>
  <si>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</si>
  <si>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</si>
  <si>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</si>
  <si>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</si>
  <si>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</si>
  <si>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</si>
  <si>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</si>
  <si>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</si>
  <si>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</si>
  <si>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</si>
  <si>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</si>
  <si>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</si>
  <si>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</si>
  <si>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</si>
  <si>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</si>
  <si>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</si>
  <si>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</si>
  <si>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</si>
  <si>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</si>
  <si>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</si>
  <si>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</si>
  <si>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</si>
  <si>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</si>
  <si>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</si>
  <si>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</si>
  <si>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</si>
  <si>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</si>
  <si>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</si>
  <si>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</si>
  <si>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</si>
  <si>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</si>
  <si>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</si>
  <si>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</si>
  <si>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</si>
  <si>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</si>
  <si>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</si>
  <si>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</si>
  <si>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</si>
  <si>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</si>
  <si>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</si>
  <si>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</si>
  <si>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</si>
  <si>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</si>
  <si>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</si>
  <si>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</si>
  <si>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</si>
  <si>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</si>
  <si>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</si>
  <si>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</si>
  <si>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</si>
  <si>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</si>
  <si>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</si>
  <si>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</si>
  <si>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</si>
  <si>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</si>
  <si>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</si>
  <si>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</si>
  <si>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</si>
  <si>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</si>
  <si>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</si>
  <si>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</si>
  <si>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</si>
  <si>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</si>
  <si>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</si>
  <si>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</si>
  <si>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</si>
  <si>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</si>
  <si>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</si>
  <si>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</si>
  <si>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</si>
  <si>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</si>
  <si>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</si>
  <si>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</si>
  <si>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</si>
  <si>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</si>
  <si>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</si>
  <si>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</si>
  <si>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</si>
  <si>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</si>
  <si>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</si>
  <si>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</si>
  <si>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</si>
  <si>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</si>
  <si>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</si>
  <si>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</si>
  <si>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</si>
  <si>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</si>
  <si>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</si>
  <si>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</si>
  <si>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</si>
  <si>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</si>
  <si>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</si>
  <si>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</si>
  <si>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</si>
  <si>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</si>
  <si>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</si>
  <si>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</si>
  <si>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</si>
  <si>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</si>
  <si>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</si>
  <si>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</si>
  <si>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</si>
  <si>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</si>
  <si>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</si>
  <si>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</si>
  <si>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</si>
  <si>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</si>
  <si>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</si>
  <si>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</si>
  <si>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</si>
  <si>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</si>
  <si>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</si>
  <si>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</si>
  <si>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</si>
  <si>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</si>
  <si>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</si>
  <si>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</si>
  <si>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</si>
  <si>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</si>
  <si>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</si>
  <si>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</si>
  <si>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</si>
  <si>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</si>
  <si>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</si>
  <si>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</si>
  <si>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</si>
  <si>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</si>
  <si>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</si>
  <si>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</si>
  <si>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</si>
  <si>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</si>
  <si>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</si>
  <si>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</si>
  <si>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</si>
  <si>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</si>
  <si>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</si>
  <si>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</si>
  <si>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</si>
  <si>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</si>
  <si>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</si>
  <si>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</si>
  <si>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</si>
  <si>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</si>
  <si>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</si>
  <si>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</si>
  <si>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</si>
  <si>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</si>
  <si>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</si>
  <si>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</si>
  <si>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</si>
  <si>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</si>
  <si>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</si>
  <si>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</si>
  <si>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</si>
  <si>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</si>
  <si>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</si>
  <si>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</si>
  <si>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</si>
  <si>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</si>
  <si>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</si>
  <si>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</si>
  <si>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</si>
  <si>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</si>
  <si>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</si>
  <si>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</si>
  <si>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</si>
  <si>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</si>
  <si>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</si>
  <si>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</si>
  <si>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</si>
  <si>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</si>
  <si>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</si>
  <si>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</si>
  <si>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</si>
  <si>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</si>
  <si>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</si>
  <si>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</si>
  <si>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</si>
  <si>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</si>
  <si>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</si>
  <si>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</si>
  <si>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</si>
  <si>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</si>
  <si>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</si>
  <si>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</si>
  <si>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</si>
  <si>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</si>
  <si>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</si>
  <si>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</si>
  <si>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</si>
  <si>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</si>
  <si>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</si>
  <si>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</si>
  <si>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</si>
  <si>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</si>
  <si>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</si>
  <si>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</si>
  <si>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</si>
  <si>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</si>
  <si>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</si>
  <si>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</si>
  <si>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</si>
  <si>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</si>
  <si>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</si>
  <si>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</si>
  <si>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</si>
  <si>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</si>
  <si>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</si>
  <si>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</si>
  <si>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</si>
  <si>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</si>
  <si>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</si>
  <si>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</si>
  <si>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</si>
  <si>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</si>
  <si>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</si>
  <si>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</si>
  <si>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</si>
  <si>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</si>
  <si>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</si>
  <si>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</si>
  <si>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</si>
  <si>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</si>
  <si>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</si>
  <si>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</si>
  <si>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</si>
  <si>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</si>
  <si>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</si>
  <si>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</si>
  <si>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</si>
  <si>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</si>
  <si>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</si>
  <si>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</si>
  <si>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</si>
  <si>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</si>
  <si>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</si>
  <si>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</si>
  <si>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</si>
  <si>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</si>
  <si>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</si>
  <si>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</si>
  <si>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</si>
  <si>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</si>
  <si>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</si>
  <si>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</si>
  <si>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</si>
  <si>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</si>
  <si>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</si>
  <si>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</si>
  <si>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</si>
  <si>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</si>
  <si>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</si>
  <si>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</si>
  <si>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</si>
  <si>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</si>
  <si>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</si>
  <si>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</si>
  <si>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</si>
  <si>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</si>
  <si>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</si>
  <si>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</si>
  <si>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</si>
  <si>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</si>
  <si>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</si>
  <si>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</si>
  <si>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</si>
  <si>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</si>
  <si>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</si>
  <si>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</si>
  <si>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</si>
  <si>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</si>
  <si>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</si>
  <si>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</si>
  <si>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</si>
  <si>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</si>
  <si>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</si>
  <si>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</si>
  <si>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</si>
  <si>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</si>
  <si>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</si>
  <si>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</si>
  <si>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</si>
  <si>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</si>
  <si>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</si>
  <si>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</si>
  <si>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</si>
  <si>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</si>
  <si>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</si>
  <si>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</si>
  <si>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</si>
  <si>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</si>
  <si>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</si>
  <si>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</si>
  <si>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</si>
  <si>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</si>
  <si>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</si>
  <si>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</si>
  <si>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</si>
  <si>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</si>
  <si>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</si>
  <si>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</si>
  <si>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</si>
  <si>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</si>
  <si>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</si>
  <si>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</si>
  <si>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</si>
  <si>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</si>
  <si>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</si>
  <si>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</si>
  <si>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</si>
  <si>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</si>
  <si>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</si>
  <si>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</si>
  <si>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</si>
  <si>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</si>
  <si>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</si>
  <si>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</si>
  <si>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</si>
  <si>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</si>
  <si>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</si>
  <si>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</si>
  <si>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</si>
  <si>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</si>
  <si>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</si>
  <si>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</si>
  <si>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</si>
  <si>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</si>
  <si>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</si>
  <si>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</si>
  <si>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</si>
  <si>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</si>
  <si>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</si>
  <si>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</si>
  <si>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</si>
  <si>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</si>
  <si>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</si>
  <si>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</si>
  <si>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</si>
  <si>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</si>
  <si>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</si>
  <si>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</si>
  <si>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</si>
  <si>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</si>
  <si>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</si>
  <si>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</si>
  <si>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</si>
  <si>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</si>
  <si>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</si>
  <si>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</si>
  <si>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</si>
  <si>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</si>
  <si>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</si>
  <si>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</si>
  <si>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</si>
  <si>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</si>
  <si>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</si>
  <si>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</si>
  <si>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</si>
  <si>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</si>
  <si>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</si>
  <si>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</si>
  <si>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</si>
  <si>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</si>
  <si>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</si>
  <si>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</si>
  <si>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</si>
  <si>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</si>
  <si>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</si>
  <si>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</si>
  <si>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</si>
  <si>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</si>
  <si>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</si>
  <si>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</si>
  <si>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</si>
  <si>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</si>
  <si>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</si>
  <si>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</si>
  <si>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</si>
  <si>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</si>
  <si>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</si>
  <si>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</si>
  <si>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</si>
  <si>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</si>
  <si>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</si>
  <si>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</si>
  <si>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</si>
  <si>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</si>
  <si>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</si>
  <si>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</si>
  <si>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</si>
  <si>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</si>
  <si>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</si>
  <si>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</si>
  <si>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</si>
  <si>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</si>
  <si>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</si>
  <si>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</si>
  <si>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</si>
  <si>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</si>
  <si>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</si>
  <si>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</si>
  <si>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</si>
  <si>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</si>
  <si>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</si>
  <si>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</si>
  <si>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</si>
  <si>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</si>
  <si>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</si>
  <si>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</si>
  <si>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</si>
  <si>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</si>
  <si>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</si>
  <si>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</si>
  <si>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</si>
  <si>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</si>
  <si>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</si>
  <si>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</si>
  <si>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</si>
  <si>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</si>
  <si>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</si>
  <si>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</si>
  <si>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</si>
  <si>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</si>
  <si>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</si>
  <si>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</si>
  <si>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</si>
  <si>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</si>
  <si>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</si>
  <si>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</si>
  <si>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</si>
  <si>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</si>
  <si>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</si>
  <si>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</si>
  <si>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</si>
  <si>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</si>
  <si>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</si>
  <si>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</si>
  <si>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</si>
  <si>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</si>
  <si>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</si>
  <si>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</si>
  <si>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</si>
  <si>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</si>
  <si>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</si>
  <si>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</si>
  <si>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</si>
  <si>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</si>
  <si>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</si>
  <si>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</si>
  <si>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</si>
  <si>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</si>
  <si>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</si>
  <si>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</si>
  <si>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</si>
  <si>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</si>
  <si>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</si>
  <si>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</si>
  <si>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</si>
  <si>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</si>
  <si>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</si>
  <si>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</si>
  <si>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</si>
  <si>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</si>
  <si>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</si>
  <si>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</si>
  <si>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</si>
  <si>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</si>
  <si>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</si>
  <si>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</si>
  <si>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</si>
  <si>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</si>
  <si>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</si>
  <si>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</si>
  <si>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</si>
  <si>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</si>
  <si>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</si>
  <si>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</si>
  <si>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</si>
  <si>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</si>
  <si>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</si>
  <si>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</si>
  <si>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</si>
  <si>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</si>
  <si>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</si>
  <si>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</si>
  <si>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</si>
  <si>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</si>
  <si>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</si>
  <si>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</si>
  <si>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</si>
  <si>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</si>
  <si>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</si>
  <si>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</si>
  <si>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</si>
  <si>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</si>
  <si>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</si>
  <si>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</si>
  <si>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</si>
  <si>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</si>
  <si>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</si>
  <si>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</si>
  <si>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</si>
  <si>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</si>
  <si>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</si>
  <si>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</si>
  <si>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</si>
  <si>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</si>
  <si>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</si>
  <si>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</si>
  <si>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</si>
  <si>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</si>
  <si>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</si>
  <si>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</si>
  <si>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</si>
  <si>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</si>
  <si>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</si>
  <si>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</si>
  <si>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</si>
  <si>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</si>
  <si>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</si>
  <si>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</si>
  <si>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</si>
  <si>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</si>
  <si>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</si>
  <si>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</si>
  <si>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</si>
  <si>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</si>
  <si>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</si>
  <si>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</si>
  <si>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</si>
  <si>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</si>
  <si>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</si>
  <si>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</si>
  <si>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</si>
  <si>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</si>
  <si>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</si>
  <si>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</si>
  <si>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</si>
  <si>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</si>
  <si>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</si>
  <si>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</si>
  <si>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</si>
  <si>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</si>
  <si>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</si>
  <si>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</si>
  <si>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</si>
  <si>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</si>
  <si>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</si>
  <si>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</si>
  <si>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</si>
  <si>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</si>
  <si>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</si>
  <si>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</si>
  <si>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</si>
  <si>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</si>
  <si>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</si>
  <si>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</si>
  <si>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</si>
  <si>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</si>
  <si>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</si>
  <si>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</si>
  <si>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</si>
  <si>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</si>
  <si>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</si>
  <si>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</si>
  <si>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</si>
  <si>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</si>
  <si>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</si>
  <si>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</si>
  <si>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</si>
  <si>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</si>
  <si>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</si>
  <si>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</si>
  <si>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</si>
  <si>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</si>
  <si>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</si>
  <si>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</si>
  <si>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</si>
  <si>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</si>
  <si>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</si>
  <si>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</si>
  <si>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</si>
  <si>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</si>
  <si>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</si>
  <si>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</si>
  <si>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</si>
  <si>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</si>
  <si>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</si>
  <si>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</si>
  <si>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</si>
  <si>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</si>
  <si>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</si>
  <si>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</si>
  <si>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</si>
  <si>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</si>
  <si>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</si>
  <si>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</si>
  <si>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</si>
  <si>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</si>
  <si>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</si>
  <si>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</si>
  <si>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</si>
  <si>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</si>
  <si>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</si>
  <si>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</si>
  <si>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</si>
  <si>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</si>
  <si>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</si>
  <si>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</si>
  <si>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</si>
  <si>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</si>
  <si>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</si>
  <si>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</si>
  <si>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</si>
  <si>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</si>
  <si>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</si>
  <si>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</si>
  <si>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</si>
  <si>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</si>
  <si>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</si>
  <si>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</si>
  <si>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</si>
  <si>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</si>
  <si>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</si>
  <si>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</si>
  <si>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</si>
  <si>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</si>
  <si>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</si>
  <si>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</si>
  <si>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</si>
  <si>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</si>
  <si>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</si>
  <si>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</si>
  <si>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</si>
  <si>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</si>
  <si>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</si>
  <si>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</si>
  <si>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</si>
  <si>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</si>
  <si>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</si>
  <si>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</si>
  <si>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</si>
  <si>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</si>
  <si>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</si>
  <si>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</si>
  <si>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</si>
  <si>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</si>
  <si>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</si>
  <si>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</si>
  <si>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</si>
  <si>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</si>
  <si>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</si>
  <si>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</si>
  <si>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</si>
  <si>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</si>
  <si>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</si>
  <si>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</si>
  <si>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</si>
  <si>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</si>
  <si>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</si>
  <si>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</si>
  <si>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</si>
  <si>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</si>
  <si>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</si>
  <si>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</si>
  <si>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</si>
  <si>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</si>
  <si>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</si>
  <si>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</si>
  <si>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</si>
  <si>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</si>
  <si>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</si>
  <si>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</si>
  <si>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</si>
  <si>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</si>
  <si>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</si>
  <si>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</si>
  <si>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</si>
  <si>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</si>
  <si>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</si>
  <si>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</si>
  <si>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</si>
  <si>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</si>
  <si>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</si>
  <si>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</si>
  <si>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</si>
  <si>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</si>
  <si>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</si>
  <si>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</si>
  <si>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</si>
  <si>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</si>
  <si>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</si>
  <si>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</si>
  <si>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</si>
  <si>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</si>
  <si>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</si>
  <si>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</si>
  <si>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</si>
  <si>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</si>
  <si>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</si>
  <si>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</si>
  <si>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</si>
  <si>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</si>
  <si>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</si>
  <si>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</si>
  <si>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</si>
  <si>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</si>
  <si>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</si>
  <si>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</si>
  <si>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</si>
  <si>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</si>
  <si>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</si>
  <si>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</si>
  <si>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</si>
  <si>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</si>
  <si>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</si>
  <si>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</si>
  <si>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</si>
  <si>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</si>
  <si>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</si>
  <si>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</si>
  <si>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</si>
  <si>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</si>
  <si>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</si>
  <si>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</si>
  <si>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</si>
  <si>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</si>
  <si>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</si>
  <si>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</si>
  <si>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</si>
  <si>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</si>
  <si>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</si>
  <si>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</si>
  <si>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</si>
  <si>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</si>
  <si>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</si>
  <si>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</si>
  <si>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</si>
  <si>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</si>
  <si>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</si>
  <si>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</si>
  <si>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</si>
  <si>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</si>
  <si>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</si>
  <si>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</si>
  <si>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</si>
  <si>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</si>
  <si>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</si>
  <si>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</si>
  <si>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</si>
  <si>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</si>
  <si>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</si>
  <si>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</si>
  <si>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</si>
  <si>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</si>
  <si>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</si>
  <si>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</si>
  <si>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</si>
  <si>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</si>
  <si>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</si>
  <si>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</si>
  <si>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</si>
  <si>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</si>
  <si>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</si>
  <si>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</si>
  <si>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</si>
  <si>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</si>
  <si>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</si>
  <si>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</si>
  <si>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</si>
  <si>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</si>
  <si>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</si>
  <si>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</si>
  <si>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</si>
  <si>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</si>
  <si>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</si>
  <si>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</si>
  <si>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</si>
  <si>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</si>
  <si>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</si>
  <si>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</si>
  <si>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</si>
  <si>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</si>
  <si>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</si>
  <si>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</si>
  <si>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</si>
  <si>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</si>
  <si>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</si>
  <si>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</si>
  <si>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</si>
  <si>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</si>
  <si>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</si>
  <si>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</si>
  <si>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</si>
  <si>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</si>
  <si>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</si>
  <si>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</si>
  <si>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</si>
  <si>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</si>
  <si>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</si>
  <si>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</si>
  <si>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</si>
  <si>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</si>
  <si>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</si>
  <si>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</si>
  <si>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</si>
  <si>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</si>
  <si>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</si>
  <si>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</si>
  <si>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</si>
  <si>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</si>
  <si>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</si>
  <si>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</si>
  <si>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</si>
  <si>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</si>
  <si>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</si>
  <si>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</si>
  <si>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</si>
  <si>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</si>
  <si>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</si>
  <si>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</si>
  <si>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</si>
  <si>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</si>
  <si>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</si>
  <si>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</si>
  <si>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</si>
  <si>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</si>
  <si>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</si>
  <si>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</si>
  <si>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</si>
  <si>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</si>
  <si>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</si>
  <si>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</si>
  <si>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</si>
  <si>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</si>
  <si>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</si>
  <si>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</si>
  <si>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</si>
  <si>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</si>
  <si>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</si>
  <si>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</si>
  <si>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</si>
  <si>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</si>
  <si>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</si>
  <si>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</si>
  <si>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</si>
  <si>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</si>
  <si>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</si>
  <si>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</si>
  <si>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</si>
  <si>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</si>
  <si>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</si>
  <si>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</si>
  <si>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</si>
  <si>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</si>
  <si>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</si>
  <si>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</si>
  <si>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</si>
  <si>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</si>
  <si>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</si>
  <si>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</si>
  <si>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</si>
  <si>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</si>
  <si>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</si>
  <si>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</si>
  <si>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</si>
  <si>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</si>
  <si>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</si>
  <si>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</si>
  <si>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</si>
  <si>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</si>
  <si>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</si>
  <si>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</si>
  <si>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</si>
  <si>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</si>
  <si>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</si>
  <si>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</si>
  <si>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</si>
  <si>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</si>
  <si>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</si>
  <si>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</si>
  <si>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</si>
  <si>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</si>
  <si>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</si>
  <si>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</si>
  <si>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</si>
  <si>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</si>
  <si>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</si>
  <si>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</si>
  <si>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</si>
  <si>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</si>
  <si>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</si>
  <si>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</si>
  <si>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</si>
  <si>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</si>
  <si>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</si>
  <si>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</si>
  <si>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</si>
  <si>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</si>
  <si>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</si>
  <si>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</si>
  <si>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</si>
  <si>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</si>
  <si>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</si>
  <si>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</si>
  <si>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</si>
  <si>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</si>
  <si>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</si>
  <si>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</si>
  <si>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</si>
  <si>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</si>
  <si>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</si>
  <si>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</si>
  <si>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</si>
  <si>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</si>
  <si>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</si>
  <si>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</si>
  <si>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</si>
  <si>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</si>
  <si>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</si>
  <si>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</si>
  <si>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</si>
  <si>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</si>
  <si>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</si>
  <si>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</si>
  <si>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</si>
  <si>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</si>
  <si>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</si>
  <si>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</si>
  <si>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</si>
  <si>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</si>
  <si>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</si>
  <si>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</si>
  <si>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</si>
  <si>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</si>
  <si>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</si>
  <si>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</si>
  <si>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</si>
  <si>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</si>
  <si>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</si>
  <si>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</si>
  <si>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</si>
  <si>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</si>
  <si>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</si>
  <si>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</si>
  <si>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</si>
  <si>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</si>
  <si>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</si>
  <si>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</si>
  <si>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</si>
  <si>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</si>
  <si>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</si>
  <si>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</si>
  <si>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</si>
  <si>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</si>
  <si>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</si>
  <si>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</si>
  <si>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</si>
  <si>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</si>
  <si>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</si>
  <si>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</si>
  <si>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</si>
  <si>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</si>
  <si>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</si>
  <si>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</si>
  <si>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</si>
  <si>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</si>
  <si>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</si>
  <si>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</si>
  <si>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</si>
  <si>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</si>
  <si>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</si>
  <si>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</si>
  <si>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</si>
  <si>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</si>
  <si>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</si>
  <si>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</si>
  <si>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</si>
  <si>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</si>
  <si>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</si>
  <si>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</si>
  <si>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</si>
  <si>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</si>
  <si>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</si>
  <si>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</si>
  <si>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</si>
  <si>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</si>
  <si>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</si>
  <si>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</si>
  <si>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</si>
  <si>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</si>
  <si>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</si>
  <si>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</si>
  <si>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</si>
  <si>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</si>
  <si>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</si>
  <si>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</si>
  <si>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</si>
  <si>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</si>
  <si>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</si>
  <si>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</si>
  <si>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</si>
  <si>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</si>
  <si>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</si>
  <si>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</si>
  <si>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</si>
  <si>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</si>
  <si>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</si>
  <si>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</si>
  <si>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</si>
  <si>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</si>
  <si>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</si>
  <si>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</si>
  <si>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</si>
  <si>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</si>
  <si>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</si>
  <si>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</si>
  <si>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</si>
  <si>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</si>
  <si>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</si>
  <si>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</si>
  <si>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</si>
  <si>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</si>
  <si>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</si>
  <si>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</si>
  <si>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</si>
  <si>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</si>
  <si>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</si>
  <si>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</si>
  <si>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</si>
  <si>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</si>
  <si>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</si>
  <si>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</si>
  <si>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</si>
  <si>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</si>
  <si>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</si>
  <si>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</si>
  <si>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</si>
  <si>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</si>
  <si>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</si>
  <si>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</si>
  <si>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</si>
  <si>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</si>
  <si>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</si>
  <si>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</si>
  <si>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</si>
  <si>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</si>
  <si>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</si>
  <si>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</si>
  <si>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</si>
  <si>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</si>
  <si>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</si>
  <si>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</si>
  <si>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</si>
  <si>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</si>
  <si>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</si>
  <si>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</si>
  <si>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</si>
  <si>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</si>
  <si>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</si>
  <si>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</si>
  <si>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</si>
  <si>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</si>
  <si>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</si>
  <si>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</si>
  <si>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</si>
  <si>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</si>
  <si>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</si>
  <si>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</si>
  <si>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</si>
  <si>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</si>
  <si>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</si>
  <si>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</si>
  <si>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</si>
  <si>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</si>
  <si>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</si>
  <si>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</si>
  <si>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</si>
  <si>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</si>
  <si>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</si>
  <si>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</si>
  <si>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</si>
  <si>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</si>
  <si>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</si>
  <si>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</si>
  <si>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</si>
  <si>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</si>
  <si>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</si>
  <si>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</si>
  <si>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</si>
  <si>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</si>
  <si>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</si>
  <si>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</si>
  <si>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</si>
  <si>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</si>
  <si>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</si>
  <si>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</si>
  <si>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</si>
  <si>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</si>
  <si>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</si>
  <si>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</si>
  <si>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</si>
  <si>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</si>
  <si>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</si>
  <si>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</si>
  <si>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</si>
  <si>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</si>
  <si>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</si>
  <si>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</si>
  <si>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</si>
  <si>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</si>
  <si>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</si>
  <si>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</si>
  <si>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</si>
  <si>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</si>
  <si>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</si>
  <si>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</si>
  <si>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</si>
  <si>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</si>
  <si>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</si>
  <si>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</si>
  <si>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</si>
  <si>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</si>
  <si>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</si>
  <si>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</si>
  <si>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</si>
  <si>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</si>
  <si>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</si>
  <si>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</si>
  <si>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</si>
  <si>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</si>
  <si>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</si>
  <si>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</si>
  <si>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</si>
  <si>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</si>
  <si>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</si>
  <si>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</si>
  <si>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</si>
  <si>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</si>
  <si>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</si>
  <si>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</si>
  <si>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</si>
  <si>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</si>
  <si>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</si>
  <si>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</si>
  <si>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</si>
  <si>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</si>
  <si>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</si>
  <si>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</si>
  <si>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</si>
  <si>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</si>
  <si>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</si>
  <si>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</si>
  <si>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</si>
  <si>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</si>
  <si>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</si>
  <si>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</si>
  <si>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</si>
  <si>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</si>
  <si>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</si>
  <si>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</si>
  <si>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</si>
  <si>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</si>
  <si>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</si>
  <si>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</si>
  <si>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</si>
  <si>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</si>
  <si>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</si>
  <si>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</si>
  <si>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</si>
  <si>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</si>
  <si>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</si>
  <si>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</si>
  <si>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</si>
  <si>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</si>
  <si>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</si>
  <si>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</si>
  <si>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</si>
  <si>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</si>
  <si>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</si>
  <si>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</si>
  <si>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</si>
  <si>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</si>
  <si>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</si>
  <si>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</si>
  <si>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</si>
  <si>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</si>
  <si>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</si>
  <si>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</si>
  <si>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</si>
  <si>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</si>
  <si>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</si>
  <si>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</si>
  <si>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</si>
  <si>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</si>
  <si>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</si>
  <si>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</si>
  <si>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</si>
  <si>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</si>
  <si>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</si>
  <si>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</si>
  <si>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</si>
  <si>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</si>
  <si>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</si>
  <si>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</si>
  <si>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</si>
  <si>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</si>
  <si>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</si>
  <si>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</si>
  <si>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</si>
  <si>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</si>
  <si>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</si>
  <si>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</si>
  <si>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</si>
  <si>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</si>
  <si>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</si>
  <si>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</si>
  <si>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</si>
  <si>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</si>
  <si>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</si>
  <si>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</si>
  <si>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</si>
  <si>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</si>
  <si>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</si>
  <si>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</si>
  <si>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</si>
  <si>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</si>
  <si>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</si>
  <si>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</si>
  <si>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</si>
  <si>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</si>
  <si>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</si>
  <si>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</si>
  <si>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</si>
  <si>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</si>
  <si>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</si>
  <si>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</si>
  <si>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</si>
  <si>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</si>
  <si>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</si>
  <si>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</si>
  <si>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</si>
  <si>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</si>
  <si>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</si>
  <si>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</si>
  <si>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</si>
  <si>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</si>
  <si>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</si>
  <si>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</si>
  <si>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</si>
  <si>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</si>
  <si>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</si>
  <si>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</si>
  <si>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</si>
  <si>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</si>
  <si>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</si>
  <si>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</si>
  <si>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</si>
  <si>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</si>
  <si>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</si>
  <si>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</si>
  <si>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</si>
  <si>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</si>
  <si>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</si>
  <si>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</si>
  <si>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</si>
  <si>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</si>
  <si>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</si>
  <si>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</si>
  <si>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</si>
  <si>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</si>
  <si>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</si>
  <si>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</si>
  <si>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</si>
  <si>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</si>
  <si>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</si>
  <si>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</si>
  <si>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</si>
  <si>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</si>
  <si>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</si>
  <si>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</si>
  <si>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</si>
  <si>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</si>
  <si>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</si>
  <si>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</si>
  <si>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</si>
  <si>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</si>
  <si>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</si>
  <si>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</si>
  <si>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</si>
  <si>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</si>
  <si>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</si>
  <si>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</si>
  <si>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</si>
  <si>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</si>
  <si>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</si>
  <si>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</si>
  <si>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</si>
  <si>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</si>
  <si>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</si>
  <si>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</si>
  <si>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</si>
  <si>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</si>
  <si>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</si>
  <si>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</si>
  <si>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</si>
  <si>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</si>
  <si>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</si>
  <si>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</si>
  <si>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</si>
  <si>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</si>
  <si>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</si>
  <si>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</si>
  <si>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</si>
  <si>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</si>
  <si>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</si>
  <si>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</si>
  <si>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</si>
  <si>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</si>
  <si>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</si>
  <si>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</si>
  <si>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</si>
  <si>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</si>
  <si>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</si>
  <si>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</si>
  <si>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</si>
  <si>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</si>
  <si>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</si>
  <si>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</si>
  <si>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</si>
  <si>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</si>
  <si>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</si>
  <si>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</si>
  <si>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</si>
  <si>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</si>
  <si>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</si>
  <si>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</si>
  <si>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</si>
  <si>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</si>
  <si>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</si>
  <si>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</si>
  <si>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</si>
  <si>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</si>
  <si>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</si>
  <si>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</si>
  <si>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</si>
  <si>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</si>
  <si>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</si>
  <si>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</si>
  <si>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</si>
  <si>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</si>
  <si>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</si>
  <si>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</si>
  <si>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</si>
  <si>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</si>
  <si>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</si>
  <si>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</si>
  <si>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</si>
  <si>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</si>
  <si>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</si>
  <si>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</si>
  <si>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</si>
  <si>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</si>
  <si>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</si>
  <si>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</si>
  <si>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</si>
  <si>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</si>
  <si>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</si>
  <si>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</si>
  <si>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</si>
  <si>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</si>
  <si>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</si>
  <si>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</si>
  <si>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</si>
  <si>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</si>
  <si>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</si>
  <si>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</si>
  <si>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</si>
  <si>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</si>
  <si>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</si>
  <si>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</si>
  <si>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</si>
  <si>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</si>
  <si>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</si>
  <si>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</si>
  <si>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</si>
  <si>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</si>
  <si>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</si>
  <si>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</si>
  <si>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</si>
  <si>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</si>
  <si>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</si>
  <si>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</si>
  <si>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</si>
  <si>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</si>
  <si>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</si>
  <si>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</si>
  <si>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</si>
  <si>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</si>
  <si>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</si>
  <si>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</si>
  <si>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</si>
  <si>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</si>
  <si>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</si>
  <si>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</si>
  <si>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</si>
  <si>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</si>
  <si>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</si>
  <si>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</si>
  <si>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</si>
  <si>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</si>
  <si>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</si>
  <si>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</si>
  <si>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</si>
  <si>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</si>
  <si>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</si>
  <si>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</si>
  <si>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</si>
  <si>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</si>
  <si>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</si>
  <si>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</si>
  <si>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</si>
  <si>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</si>
  <si>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</si>
  <si>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</si>
  <si>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</si>
  <si>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</si>
  <si>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</si>
  <si>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</si>
  <si>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</si>
  <si>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</si>
  <si>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</si>
  <si>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</si>
  <si>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</si>
  <si>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</si>
  <si>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</si>
  <si>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</si>
  <si>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</si>
  <si>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</si>
  <si>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</si>
  <si>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</si>
  <si>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</si>
  <si>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</si>
  <si>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</si>
  <si>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</si>
  <si>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</si>
  <si>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</si>
  <si>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</si>
  <si>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</si>
  <si>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</si>
  <si>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</si>
  <si>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</si>
  <si>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</si>
  <si>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</si>
  <si>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</si>
  <si>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</si>
  <si>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</si>
  <si>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</si>
  <si>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</si>
  <si>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</si>
  <si>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</si>
  <si>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</si>
  <si>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</si>
  <si>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</si>
  <si>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</si>
  <si>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</si>
  <si>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</si>
  <si>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</si>
  <si>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</si>
  <si>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</si>
  <si>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</si>
  <si>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</si>
  <si>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</si>
  <si>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</si>
  <si>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</si>
  <si>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</si>
  <si>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</si>
  <si>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</si>
  <si>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</si>
  <si>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</si>
  <si>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</si>
  <si>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</si>
  <si>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</si>
  <si>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</si>
  <si>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</si>
  <si>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</si>
  <si>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</si>
  <si>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</si>
  <si>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</si>
  <si>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</si>
  <si>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</si>
  <si>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</si>
  <si>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</si>
  <si>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</si>
  <si>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</si>
  <si>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</si>
  <si>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</si>
  <si>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</si>
  <si>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</si>
  <si>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</si>
  <si>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</si>
  <si>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</si>
  <si>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</si>
  <si>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</si>
  <si>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</si>
  <si>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</si>
  <si>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</si>
  <si>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</si>
  <si>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</si>
  <si>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</si>
  <si>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</si>
  <si>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</si>
  <si>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</si>
  <si>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</si>
  <si>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</si>
  <si>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</si>
  <si>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</si>
  <si>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</si>
  <si>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</si>
  <si>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</si>
  <si>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</si>
  <si>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</si>
  <si>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</si>
  <si>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</si>
  <si>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</si>
  <si>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</si>
  <si>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</si>
  <si>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</si>
  <si>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</si>
  <si>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</si>
  <si>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</si>
  <si>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</si>
  <si>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</si>
  <si>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</si>
  <si>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</si>
  <si>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</si>
  <si>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</si>
  <si>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</si>
  <si>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</si>
  <si>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</si>
  <si>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</si>
  <si>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</si>
  <si>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</si>
  <si>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</si>
  <si>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</si>
  <si>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</si>
  <si>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</si>
  <si>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</si>
  <si>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</si>
  <si>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</si>
  <si>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</si>
  <si>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</si>
  <si>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</si>
  <si>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</si>
  <si>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</si>
  <si>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</si>
  <si>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</si>
  <si>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</si>
  <si>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</si>
  <si>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</si>
  <si>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</si>
  <si>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</si>
  <si>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</si>
  <si>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</si>
  <si>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</si>
  <si>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</si>
  <si>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</si>
  <si>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</si>
  <si>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</si>
  <si>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</si>
  <si>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</si>
  <si>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</si>
  <si>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</si>
  <si>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</si>
  <si>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</si>
  <si>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</si>
  <si>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</si>
  <si>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</si>
  <si>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</si>
  <si>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</si>
  <si>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</si>
  <si>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</si>
  <si>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</si>
  <si>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</si>
  <si>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</si>
  <si>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</si>
  <si>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</si>
  <si>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</si>
  <si>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</si>
  <si>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</si>
  <si>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</si>
  <si>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</si>
  <si>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</si>
  <si>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</si>
  <si>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</si>
  <si>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</si>
  <si>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</si>
  <si>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</si>
  <si>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</si>
  <si>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</si>
  <si>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</si>
  <si>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</si>
  <si>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</si>
  <si>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</si>
  <si>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</si>
  <si>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</si>
  <si>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</si>
  <si>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</si>
  <si>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</si>
  <si>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</si>
  <si>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</si>
  <si>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</si>
  <si>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</si>
  <si>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</si>
  <si>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</si>
  <si>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</si>
  <si>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</si>
  <si>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</si>
  <si>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</si>
  <si>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</si>
  <si>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</si>
  <si>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</si>
  <si>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</si>
  <si>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</si>
  <si>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</si>
  <si>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</si>
  <si>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</si>
  <si>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</si>
  <si>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</si>
  <si>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</si>
  <si>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</si>
  <si>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</si>
  <si>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</si>
  <si>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</si>
  <si>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</si>
  <si>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</si>
  <si>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</si>
  <si>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</si>
  <si>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</si>
  <si>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</si>
  <si>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</si>
  <si>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</si>
  <si>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</si>
  <si>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</si>
  <si>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</si>
  <si>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</si>
  <si>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</si>
  <si>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</si>
  <si>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</si>
  <si>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</si>
  <si>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</si>
  <si>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</si>
  <si>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</si>
  <si>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</si>
  <si>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</si>
  <si>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</si>
  <si>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</si>
  <si>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</si>
  <si>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</si>
  <si>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</si>
  <si>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</si>
  <si>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</si>
  <si>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</si>
  <si>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</si>
  <si>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</si>
  <si>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</si>
  <si>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</si>
  <si>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</si>
  <si>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</si>
  <si>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</si>
  <si>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</si>
  <si>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</si>
  <si>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</si>
  <si>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</si>
  <si>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</si>
  <si>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</si>
  <si>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</si>
  <si>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</si>
  <si>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</si>
  <si>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</si>
  <si>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</si>
  <si>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</si>
  <si>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</si>
  <si>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</si>
  <si>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</si>
  <si>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</si>
  <si>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</si>
  <si>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</si>
  <si>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</si>
  <si>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</si>
  <si>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</si>
  <si>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</si>
  <si>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</si>
  <si>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</si>
  <si>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</si>
  <si>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</si>
  <si>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</si>
  <si>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</si>
  <si>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</si>
  <si>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</si>
  <si>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</si>
  <si>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</si>
  <si>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</si>
  <si>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</si>
  <si>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</si>
  <si>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</si>
  <si>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</si>
  <si>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</si>
  <si>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</si>
  <si>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</si>
  <si>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</si>
  <si>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</si>
  <si>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</si>
  <si>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</si>
  <si>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</si>
  <si>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</si>
  <si>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</si>
  <si>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</si>
  <si>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</si>
  <si>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</si>
  <si>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</si>
  <si>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</si>
  <si>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</si>
  <si>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</si>
  <si>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</si>
  <si>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</si>
  <si>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</si>
  <si>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</si>
  <si>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</si>
  <si>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</si>
  <si>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</si>
  <si>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</si>
  <si>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</si>
  <si>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</si>
  <si>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</si>
  <si>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</si>
  <si>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</si>
  <si>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</si>
  <si>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</si>
  <si>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</si>
  <si>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</si>
  <si>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</si>
  <si>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</si>
  <si>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</si>
  <si>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</si>
  <si>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</si>
  <si>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</si>
  <si>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</si>
  <si>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</si>
  <si>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</si>
  <si>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</si>
  <si>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</si>
  <si>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</si>
  <si>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</si>
  <si>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</si>
  <si>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</si>
  <si>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</si>
  <si>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</si>
  <si>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</si>
  <si>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</si>
  <si>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</si>
  <si>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</si>
  <si>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</si>
  <si>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</si>
  <si>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</si>
  <si>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</si>
  <si>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</si>
  <si>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</si>
  <si>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</si>
  <si>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</si>
  <si>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</si>
  <si>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</si>
  <si>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</si>
  <si>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</si>
  <si>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</si>
  <si>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</si>
  <si>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</si>
  <si>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</si>
  <si>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</si>
  <si>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</si>
  <si>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</si>
  <si>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</si>
  <si>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</si>
  <si>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</si>
  <si>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</si>
  <si>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</si>
  <si>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</si>
  <si>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</si>
  <si>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</si>
  <si>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</si>
  <si>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</si>
  <si>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</si>
  <si>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</si>
  <si>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</si>
  <si>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</si>
  <si>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</si>
  <si>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</si>
  <si>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</si>
  <si>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</si>
  <si>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</si>
  <si>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</si>
  <si>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</si>
  <si>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</si>
  <si>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</si>
  <si>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</si>
  <si>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</si>
  <si>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</si>
  <si>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</si>
  <si>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</si>
  <si>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</si>
  <si>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</si>
  <si>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</si>
  <si>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</si>
  <si>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</si>
  <si>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</si>
  <si>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</si>
  <si>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</si>
  <si>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</si>
  <si>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</si>
  <si>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</si>
  <si>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</si>
  <si>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</si>
  <si>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</si>
  <si>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</si>
  <si>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</si>
  <si>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</si>
  <si>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</si>
  <si>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</si>
  <si>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</si>
  <si>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</si>
  <si>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</si>
  <si>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</si>
  <si>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</si>
  <si>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</si>
  <si>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</si>
  <si>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</si>
  <si>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</si>
  <si>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</si>
  <si>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</si>
  <si>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</si>
  <si>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</si>
  <si>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</si>
  <si>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</si>
  <si>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</si>
  <si>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</si>
  <si>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</si>
  <si>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</si>
  <si>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</si>
  <si>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</si>
  <si>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</si>
  <si>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</si>
  <si>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</si>
  <si>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</si>
  <si>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</si>
  <si>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</si>
  <si>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</si>
  <si>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</si>
  <si>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</si>
  <si>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</si>
  <si>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</si>
  <si>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</si>
  <si>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</si>
  <si>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</si>
  <si>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</si>
  <si>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</si>
  <si>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</si>
  <si>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</si>
  <si>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</si>
  <si>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</si>
  <si>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</si>
  <si>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</si>
  <si>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</si>
  <si>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</si>
  <si>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</si>
  <si>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</si>
  <si>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</si>
  <si>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</si>
  <si>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</si>
  <si>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</si>
  <si>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</si>
  <si>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</si>
  <si>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</si>
  <si>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</si>
  <si>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</si>
  <si>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</si>
  <si>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</si>
  <si>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</si>
  <si>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</si>
  <si>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</si>
  <si>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</si>
  <si>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</si>
  <si>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</si>
  <si>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</si>
  <si>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</si>
  <si>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</si>
  <si>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</si>
  <si>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</si>
  <si>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</si>
  <si>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</si>
  <si>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</si>
  <si>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</si>
  <si>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</si>
  <si>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</si>
  <si>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</si>
  <si>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</si>
  <si>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</si>
  <si>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</si>
  <si>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</si>
  <si>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</si>
  <si>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</si>
  <si>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</si>
  <si>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</si>
  <si>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</si>
  <si>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</si>
  <si>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</si>
  <si>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</si>
  <si>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</si>
  <si>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</si>
  <si>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</si>
  <si>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</si>
  <si>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</si>
  <si>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</si>
  <si>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</si>
  <si>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</si>
  <si>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</si>
  <si>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</si>
  <si>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</si>
  <si>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</si>
  <si>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</si>
  <si>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</si>
  <si>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</si>
  <si>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</si>
  <si>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</si>
  <si>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</si>
  <si>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</si>
  <si>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</si>
  <si>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</si>
  <si>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</si>
  <si>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</si>
  <si>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</si>
  <si>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</si>
  <si>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</si>
  <si>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</si>
  <si>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</si>
  <si>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</si>
  <si>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</si>
  <si>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</si>
  <si>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</si>
  <si>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</si>
  <si>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</si>
  <si>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</si>
  <si>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</si>
  <si>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</si>
  <si>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</si>
  <si>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</si>
  <si>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</si>
  <si>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</si>
  <si>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</si>
  <si>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</si>
  <si>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</si>
  <si>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</si>
  <si>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</si>
  <si>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</si>
  <si>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</si>
  <si>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</si>
  <si>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</si>
  <si>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</si>
  <si>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</si>
  <si>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</si>
  <si>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</si>
  <si>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</si>
  <si>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</si>
  <si>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</si>
  <si>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</si>
  <si>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</si>
  <si>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</si>
  <si>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</si>
  <si>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</si>
  <si>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</si>
  <si>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</si>
  <si>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</si>
  <si>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</si>
  <si>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</si>
  <si>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</si>
  <si>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</si>
  <si>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</si>
  <si>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</si>
  <si>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</si>
  <si>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</si>
  <si>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</si>
  <si>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</si>
  <si>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</si>
  <si>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</si>
  <si>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</si>
  <si>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</si>
  <si>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</si>
  <si>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</si>
  <si>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</si>
  <si>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</si>
  <si>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</si>
  <si>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</si>
  <si>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</si>
  <si>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</si>
  <si>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</si>
  <si>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</si>
  <si>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</si>
  <si>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</si>
  <si>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</si>
  <si>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</si>
  <si>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</si>
  <si>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</si>
  <si>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</si>
  <si>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</si>
  <si>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</si>
  <si>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</si>
  <si>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</si>
  <si>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</si>
  <si>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</si>
  <si>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</si>
  <si>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</si>
  <si>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</si>
  <si>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</si>
  <si>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</si>
  <si>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</si>
  <si>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</si>
  <si>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</si>
  <si>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</si>
  <si>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</si>
  <si>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</si>
  <si>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</si>
  <si>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</si>
  <si>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</si>
  <si>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</si>
  <si>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</si>
  <si>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</si>
  <si>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</si>
  <si>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</si>
  <si>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</si>
  <si>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</si>
  <si>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</si>
  <si>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</si>
  <si>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</si>
  <si>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</si>
  <si>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</si>
  <si>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</si>
  <si>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</si>
  <si>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</si>
  <si>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</si>
  <si>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</si>
  <si>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</si>
  <si>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</si>
  <si>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</si>
  <si>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</si>
  <si>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</si>
  <si>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</si>
  <si>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</si>
  <si>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</si>
  <si>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</si>
  <si>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</si>
  <si>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</si>
  <si>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</si>
  <si>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</si>
  <si>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</si>
  <si>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</si>
  <si>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</si>
  <si>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</si>
  <si>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</si>
  <si>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</si>
  <si>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</si>
  <si>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</si>
  <si>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</si>
  <si>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</si>
  <si>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</si>
  <si>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</si>
  <si>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</si>
  <si>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</si>
  <si>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</si>
  <si>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</si>
  <si>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</si>
  <si>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</si>
  <si>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</si>
  <si>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</si>
  <si>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</si>
  <si>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</si>
  <si>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</si>
  <si>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</si>
  <si>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</si>
  <si>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</si>
  <si>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</si>
  <si>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</si>
  <si>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</si>
  <si>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</si>
  <si>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</si>
  <si>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</si>
  <si>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</si>
  <si>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</si>
  <si>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</si>
  <si>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</si>
  <si>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</si>
  <si>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</si>
  <si>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</si>
  <si>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</si>
  <si>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</si>
  <si>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</si>
  <si>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</si>
  <si>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</si>
  <si>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</si>
  <si>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</si>
  <si>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</si>
  <si>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</si>
  <si>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</si>
  <si>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</si>
  <si>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</si>
  <si>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</si>
  <si>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</si>
  <si>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</si>
  <si>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</si>
  <si>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</si>
  <si>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</si>
  <si>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</si>
  <si>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</si>
  <si>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</si>
  <si>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</si>
  <si>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</si>
  <si>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</si>
  <si>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</si>
  <si>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</si>
  <si>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</si>
  <si>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</si>
  <si>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</si>
  <si>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</si>
  <si>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</si>
  <si>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</si>
  <si>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</si>
  <si>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</si>
  <si>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</si>
  <si>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</si>
  <si>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</si>
  <si>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</si>
  <si>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</si>
  <si>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</si>
  <si>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</si>
  <si>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</si>
  <si>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</si>
  <si>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</si>
  <si>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</si>
  <si>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</si>
  <si>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</si>
  <si>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</si>
  <si>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</si>
  <si>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</si>
  <si>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</si>
  <si>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</si>
  <si>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</si>
  <si>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</si>
  <si>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</si>
  <si>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</si>
  <si>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</si>
  <si>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</si>
  <si>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</si>
  <si>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</si>
  <si>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</si>
  <si>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</si>
  <si>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</si>
  <si>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</si>
  <si>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</si>
  <si>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</si>
  <si>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</si>
  <si>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</si>
  <si>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</si>
  <si>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</si>
  <si>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</si>
  <si>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</si>
  <si>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</si>
  <si>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</si>
  <si>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</si>
  <si>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</si>
  <si>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</si>
  <si>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</si>
  <si>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</si>
  <si>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</si>
  <si>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</si>
  <si>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</si>
  <si>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</si>
  <si>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</si>
  <si>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</si>
  <si>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</si>
  <si>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</si>
  <si>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</si>
  <si>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</si>
  <si>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</si>
  <si>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</si>
  <si>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</si>
  <si>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</si>
  <si>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</si>
  <si>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</si>
  <si>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</si>
  <si>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</si>
  <si>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</si>
  <si>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</si>
  <si>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</si>
  <si>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</si>
  <si>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</si>
  <si>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</si>
  <si>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</si>
  <si>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</si>
  <si>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</si>
  <si>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</si>
  <si>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</si>
  <si>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</si>
  <si>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</si>
  <si>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</si>
  <si>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</si>
  <si>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</si>
  <si>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</si>
  <si>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</si>
  <si>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</si>
  <si>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</si>
  <si>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</si>
  <si>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</si>
  <si>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</si>
  <si>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</si>
  <si>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</si>
  <si>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</si>
  <si>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</si>
  <si>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</si>
  <si>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</si>
  <si>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</si>
  <si>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</si>
  <si>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</si>
  <si>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</si>
  <si>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</si>
  <si>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</si>
  <si>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</si>
  <si>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</si>
  <si>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</si>
  <si>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</si>
  <si>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</si>
  <si>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</si>
  <si>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</si>
  <si>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</si>
  <si>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</si>
  <si>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</si>
  <si>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</si>
  <si>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</si>
  <si>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</si>
  <si>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</si>
  <si>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</si>
  <si>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</si>
  <si>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</si>
  <si>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</si>
  <si>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</si>
  <si>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</si>
  <si>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</si>
  <si>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</si>
  <si>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</si>
  <si>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</si>
  <si>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</si>
  <si>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</si>
  <si>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</si>
  <si>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</si>
  <si>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</si>
  <si>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</si>
  <si>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</si>
  <si>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</si>
  <si>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</si>
  <si>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</si>
  <si>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</si>
  <si>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</si>
  <si>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</si>
  <si>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</si>
  <si>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</si>
  <si>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</si>
  <si>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</si>
  <si>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</si>
  <si>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</si>
  <si>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</si>
  <si>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</si>
  <si>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</si>
  <si>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</si>
  <si>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</si>
  <si>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</si>
  <si>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</si>
  <si>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</si>
  <si>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</si>
  <si>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</si>
  <si>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</si>
  <si>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</si>
  <si>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</si>
  <si>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</si>
  <si>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</si>
  <si>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</si>
  <si>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</si>
  <si>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</si>
  <si>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</si>
  <si>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</si>
  <si>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</si>
  <si>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</si>
  <si>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</si>
  <si>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</si>
  <si>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</si>
  <si>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</si>
  <si>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</si>
  <si>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</si>
  <si>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</si>
  <si>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</si>
  <si>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</si>
  <si>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</si>
  <si>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</si>
  <si>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</si>
  <si>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</si>
  <si>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</si>
  <si>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</si>
  <si>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</si>
  <si>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</si>
  <si>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</si>
  <si>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</si>
  <si>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</si>
  <si>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</si>
  <si>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</si>
  <si>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</si>
  <si>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</si>
  <si>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</si>
  <si>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</si>
  <si>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</si>
  <si>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</si>
  <si>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</si>
  <si>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</si>
  <si>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</si>
  <si>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</si>
  <si>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</si>
  <si>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</si>
  <si>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</si>
  <si>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</si>
  <si>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</si>
  <si>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</si>
  <si>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</si>
  <si>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</si>
  <si>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</si>
  <si>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</si>
  <si>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</si>
  <si>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</si>
  <si>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</si>
  <si>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</si>
  <si>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</si>
  <si>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</si>
  <si>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</si>
  <si>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</si>
  <si>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</si>
  <si>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</si>
  <si>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</si>
  <si>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</si>
  <si>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</si>
  <si>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</si>
  <si>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</si>
  <si>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</si>
  <si>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</si>
  <si>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</si>
  <si>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</si>
  <si>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</si>
  <si>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</si>
  <si>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</si>
  <si>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</si>
  <si>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</si>
  <si>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</si>
  <si>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</si>
  <si>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</si>
  <si>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</si>
  <si>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</si>
  <si>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</si>
  <si>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</si>
  <si>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</si>
  <si>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</si>
  <si>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</si>
  <si>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</si>
  <si>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</si>
  <si>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</si>
  <si>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</si>
  <si>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</si>
  <si>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</si>
  <si>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</si>
  <si>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</si>
  <si>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</si>
  <si>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</si>
  <si>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</si>
  <si>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</si>
  <si>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</si>
  <si>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</si>
  <si>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</si>
  <si>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</si>
  <si>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</si>
  <si>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</si>
  <si>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</si>
  <si>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</si>
  <si>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</si>
  <si>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</si>
  <si>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</si>
  <si>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</si>
  <si>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</si>
  <si>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</si>
  <si>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</si>
  <si>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</si>
  <si>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</si>
  <si>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</si>
  <si>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</si>
  <si>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</si>
  <si>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</si>
  <si>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</si>
  <si>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</si>
  <si>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</si>
  <si>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</si>
  <si>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</si>
  <si>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</si>
  <si>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</si>
  <si>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</si>
  <si>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</si>
  <si>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</si>
  <si>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</si>
  <si>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</si>
  <si>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</si>
  <si>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</si>
  <si>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</si>
  <si>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</si>
  <si>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</si>
  <si>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</si>
  <si>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</si>
  <si>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</si>
  <si>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</si>
  <si>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</si>
  <si>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</si>
  <si>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</si>
  <si>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</si>
  <si>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</si>
  <si>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</si>
  <si>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</si>
  <si>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</si>
  <si>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</si>
  <si>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</si>
  <si>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</si>
  <si>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</si>
  <si>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</si>
  <si>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</si>
  <si>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</si>
  <si>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</si>
  <si>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</si>
  <si>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</si>
  <si>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</si>
  <si>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</si>
  <si>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</si>
  <si>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</si>
  <si>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</si>
  <si>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</si>
  <si>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</si>
  <si>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</si>
  <si>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</si>
  <si>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</si>
  <si>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</si>
  <si>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</si>
  <si>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</si>
  <si>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</si>
  <si>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</si>
  <si>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</si>
  <si>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</si>
  <si>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</si>
  <si>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</si>
  <si>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</si>
  <si>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</si>
  <si>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</si>
  <si>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</si>
  <si>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</si>
  <si>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</si>
  <si>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</si>
  <si>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</si>
  <si>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</si>
  <si>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</si>
  <si>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</si>
  <si>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</si>
  <si>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</si>
  <si>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</si>
  <si>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</si>
  <si>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</si>
  <si>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</si>
  <si>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</si>
  <si>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</si>
  <si>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</si>
  <si>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</si>
  <si>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</si>
  <si>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</si>
  <si>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</si>
  <si>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</si>
  <si>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</si>
  <si>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</si>
  <si>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</si>
  <si>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</si>
  <si>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</si>
  <si>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</si>
  <si>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</si>
  <si>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</si>
  <si>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</si>
  <si>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</si>
  <si>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</si>
  <si>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</si>
  <si>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</si>
  <si>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</si>
  <si>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</si>
  <si>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</si>
  <si>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</si>
  <si>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</si>
  <si>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</si>
  <si>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</si>
  <si>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</si>
  <si>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</si>
  <si>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</si>
  <si>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</si>
  <si>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</si>
  <si>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</si>
  <si>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</si>
  <si>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</si>
  <si>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</si>
  <si>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</si>
  <si>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</si>
  <si>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</si>
  <si>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</si>
  <si>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</si>
  <si>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</si>
  <si>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</si>
  <si>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</si>
  <si>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</si>
  <si>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</si>
  <si>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</si>
  <si>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</si>
  <si>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</si>
  <si>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</si>
  <si>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</si>
  <si>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</si>
  <si>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</si>
  <si>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</si>
  <si>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</si>
  <si>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</si>
  <si>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</si>
  <si>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</si>
  <si>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</si>
  <si>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</si>
  <si>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</si>
  <si>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</si>
  <si>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</si>
  <si>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</si>
  <si>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</si>
  <si>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</si>
  <si>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</si>
  <si>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</si>
  <si>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</si>
  <si>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</si>
  <si>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</si>
  <si>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</si>
  <si>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</si>
  <si>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</si>
  <si>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</si>
  <si>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</si>
  <si>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</si>
  <si>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</si>
  <si>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</si>
  <si>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</si>
  <si>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</si>
  <si>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</si>
  <si>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</si>
  <si>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</si>
  <si>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</si>
  <si>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</si>
  <si>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</si>
  <si>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</si>
  <si>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</si>
  <si>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</si>
  <si>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</si>
  <si>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</si>
  <si>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</si>
  <si>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</si>
  <si>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</si>
  <si>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</si>
  <si>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</si>
  <si>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</si>
  <si>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</si>
  <si>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</si>
  <si>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</si>
  <si>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</si>
  <si>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</si>
  <si>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</si>
  <si>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</si>
  <si>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</si>
  <si>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</si>
  <si>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</si>
  <si>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</si>
  <si>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</si>
  <si>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</si>
  <si>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</si>
  <si>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</si>
  <si>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</si>
  <si>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</si>
  <si>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</si>
  <si>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</si>
  <si>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</si>
  <si>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</si>
  <si>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</si>
  <si>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</si>
  <si>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</si>
  <si>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</si>
  <si>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</si>
  <si>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</si>
  <si>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</si>
  <si>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</si>
  <si>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</si>
  <si>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</si>
  <si>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</si>
  <si>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</si>
  <si>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</si>
  <si>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</si>
  <si>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</si>
  <si>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</si>
  <si>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</si>
  <si>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</si>
  <si>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</si>
  <si>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</si>
  <si>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</si>
  <si>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</si>
  <si>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</si>
  <si>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</si>
  <si>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</si>
  <si>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</si>
  <si>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</si>
  <si>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</si>
  <si>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</si>
  <si>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</si>
  <si>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</si>
  <si>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</si>
  <si>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</si>
  <si>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</si>
  <si>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</si>
  <si>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</si>
  <si>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</si>
  <si>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</si>
  <si>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</si>
  <si>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</si>
  <si>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</si>
  <si>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</si>
  <si>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</si>
  <si>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</si>
  <si>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</si>
  <si>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</si>
  <si>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</si>
  <si>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</si>
  <si>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</si>
  <si>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</si>
  <si>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</si>
  <si>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</si>
  <si>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</si>
  <si>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</si>
  <si>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</si>
  <si>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</si>
  <si>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</si>
  <si>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</si>
  <si>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</si>
  <si>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</si>
  <si>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</si>
  <si>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</si>
  <si>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</si>
  <si>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</si>
  <si>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</si>
  <si>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</si>
  <si>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</si>
  <si>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</si>
  <si>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</si>
  <si>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</si>
  <si>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</si>
  <si>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</si>
  <si>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</si>
  <si>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</si>
  <si>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</si>
  <si>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</si>
  <si>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</si>
  <si>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</si>
  <si>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</si>
  <si>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</si>
  <si>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</si>
  <si>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</si>
  <si>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</si>
  <si>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</si>
  <si>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</si>
  <si>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</si>
  <si>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</si>
  <si>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</si>
  <si>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</si>
  <si>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</si>
  <si>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</si>
  <si>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</si>
  <si>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</si>
  <si>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</si>
  <si>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</si>
  <si>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</si>
  <si>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</si>
  <si>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</si>
  <si>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</si>
  <si>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</si>
  <si>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</si>
  <si>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</si>
  <si>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</si>
  <si>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</si>
  <si>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</si>
  <si>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</si>
  <si>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</si>
  <si>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</si>
  <si>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</si>
  <si>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</si>
  <si>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</si>
  <si>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</si>
  <si>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</si>
  <si>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</si>
  <si>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</si>
  <si>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</si>
  <si>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</si>
  <si>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</si>
  <si>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</si>
  <si>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</si>
  <si>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</si>
  <si>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</si>
  <si>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</si>
  <si>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</si>
  <si>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</si>
  <si>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</si>
  <si>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</si>
  <si>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</si>
  <si>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</si>
  <si>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</si>
  <si>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</si>
  <si>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</si>
  <si>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</si>
  <si>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</si>
  <si>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</si>
  <si>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</si>
  <si>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</si>
  <si>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</si>
  <si>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</si>
  <si>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</si>
  <si>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</si>
  <si>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</si>
  <si>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</si>
  <si>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</si>
  <si>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</si>
  <si>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</si>
  <si>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</si>
  <si>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</si>
  <si>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</si>
  <si>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</si>
  <si>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</si>
  <si>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</si>
  <si>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</si>
  <si>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</si>
  <si>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</si>
  <si>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</si>
  <si>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</si>
  <si>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</si>
  <si>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</si>
  <si>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</si>
  <si>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</si>
  <si>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</si>
  <si>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</si>
  <si>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</si>
  <si>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</si>
  <si>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</si>
  <si>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</si>
  <si>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</si>
  <si>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</si>
  <si>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</si>
  <si>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</si>
  <si>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</si>
  <si>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</si>
  <si>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</si>
  <si>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</si>
  <si>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</si>
  <si>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</si>
  <si>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</si>
  <si>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</si>
  <si>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</si>
  <si>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</si>
  <si>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</si>
  <si>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</si>
  <si>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</si>
  <si>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</si>
  <si>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</si>
  <si>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</si>
  <si>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</si>
  <si>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</si>
  <si>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</si>
  <si>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</si>
  <si>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</si>
  <si>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</si>
  <si>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</si>
  <si>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</si>
  <si>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</si>
  <si>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</si>
  <si>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</si>
  <si>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</si>
  <si>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</si>
  <si>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</si>
  <si>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</si>
  <si>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</si>
  <si>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</si>
  <si>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</si>
  <si>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</si>
  <si>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</si>
  <si>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</si>
  <si>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</si>
  <si>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</si>
  <si>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</si>
  <si>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</si>
  <si>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</si>
  <si>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</si>
  <si>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</si>
  <si>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</si>
  <si>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</si>
  <si>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</si>
  <si>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</si>
  <si>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</si>
  <si>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</si>
  <si>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</si>
  <si>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</si>
  <si>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</si>
  <si>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</si>
  <si>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</si>
  <si>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</si>
  <si>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</si>
  <si>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</si>
  <si>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</si>
  <si>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</si>
  <si>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</si>
  <si>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</si>
  <si>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</si>
  <si>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</si>
  <si>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</si>
  <si>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</si>
  <si>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</si>
  <si>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</si>
  <si>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</si>
  <si>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</si>
  <si>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</si>
  <si>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</si>
  <si>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</si>
  <si>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</si>
  <si>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</si>
  <si>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</si>
  <si>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</si>
  <si>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</si>
  <si>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</si>
  <si>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</si>
  <si>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</si>
  <si>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</si>
  <si>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</si>
  <si>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</si>
  <si>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</si>
  <si>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</si>
  <si>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</si>
  <si>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</si>
  <si>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</si>
  <si>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</si>
  <si>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</si>
  <si>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</si>
  <si>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</si>
  <si>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</si>
  <si>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</si>
  <si>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</si>
  <si>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</si>
  <si>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</si>
  <si>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</si>
  <si>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</si>
  <si>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</si>
  <si>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</si>
  <si>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</si>
  <si>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</si>
  <si>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</si>
  <si>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</si>
  <si>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</si>
  <si>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</si>
  <si>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</si>
  <si>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</si>
  <si>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</si>
  <si>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</si>
  <si>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</si>
  <si>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</si>
  <si>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</si>
  <si>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</si>
  <si>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</si>
  <si>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</si>
  <si>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</si>
  <si>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</si>
  <si>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</si>
  <si>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</si>
  <si>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</si>
  <si>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</si>
  <si>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</si>
  <si>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</si>
  <si>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</si>
  <si>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</si>
  <si>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</si>
  <si>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</si>
  <si>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</si>
  <si>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</si>
  <si>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</si>
  <si>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</si>
  <si>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</si>
  <si>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</si>
  <si>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</si>
  <si>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</si>
  <si>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</si>
  <si>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</si>
  <si>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</si>
  <si>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</si>
  <si>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</si>
  <si>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</si>
  <si>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</si>
  <si>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</si>
  <si>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</si>
  <si>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</si>
  <si>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</si>
  <si>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</si>
  <si>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</si>
  <si>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</si>
  <si>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</si>
  <si>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</si>
  <si>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</si>
  <si>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</si>
  <si>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</si>
  <si>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</si>
  <si>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</si>
  <si>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</si>
  <si>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</si>
  <si>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</si>
  <si>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</si>
  <si>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</si>
  <si>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</si>
  <si>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</si>
  <si>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</si>
  <si>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</si>
  <si>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</si>
  <si>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</si>
  <si>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</si>
  <si>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</si>
  <si>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</si>
  <si>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</si>
  <si>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</si>
  <si>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</si>
  <si>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</si>
  <si>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</si>
  <si>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</si>
  <si>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</si>
  <si>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</si>
  <si>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</si>
  <si>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</si>
  <si>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</si>
  <si>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</si>
  <si>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</si>
  <si>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</si>
  <si>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</si>
  <si>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</si>
  <si>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</si>
  <si>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</si>
  <si>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</si>
  <si>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</si>
  <si>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</si>
  <si>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</si>
  <si>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</si>
  <si>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</si>
  <si>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</si>
  <si>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</si>
  <si>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</si>
  <si>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</si>
  <si>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</si>
  <si>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</si>
  <si>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</si>
  <si>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</si>
  <si>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</si>
  <si>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</si>
  <si>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</si>
  <si>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</si>
  <si>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</si>
  <si>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</si>
  <si>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</si>
  <si>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</si>
  <si>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</si>
  <si>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</si>
  <si>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</si>
  <si>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</si>
  <si>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</si>
  <si>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</si>
  <si>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</si>
  <si>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</si>
  <si>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</si>
  <si>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</si>
  <si>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</si>
  <si>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</si>
  <si>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</si>
  <si>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</si>
  <si>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</si>
  <si>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</si>
  <si>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</si>
  <si>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</si>
  <si>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</si>
  <si>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</si>
  <si>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</si>
  <si>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</si>
  <si>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</si>
  <si>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</si>
  <si>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</si>
  <si>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</si>
  <si>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</si>
  <si>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</si>
  <si>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</si>
  <si>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</si>
  <si>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</si>
  <si>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</si>
  <si>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</si>
  <si>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</si>
  <si>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</si>
  <si>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</si>
  <si>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</si>
  <si>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</si>
  <si>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</si>
  <si>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</si>
  <si>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</si>
  <si>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</si>
  <si>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</si>
  <si>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</si>
  <si>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</si>
  <si>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</si>
  <si>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</si>
  <si>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</si>
  <si>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</si>
  <si>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</si>
  <si>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</si>
  <si>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</si>
  <si>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</si>
  <si>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</si>
  <si>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</si>
  <si>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</si>
  <si>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</si>
  <si>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</si>
  <si>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</si>
  <si>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</si>
  <si>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</si>
  <si>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</si>
  <si>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</si>
  <si>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</si>
  <si>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</si>
  <si>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</si>
  <si>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</si>
  <si>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</si>
  <si>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</si>
  <si>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</si>
  <si>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</si>
  <si>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</si>
  <si>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</si>
  <si>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</si>
  <si>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</si>
  <si>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</si>
  <si>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</si>
  <si>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</si>
  <si>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</si>
  <si>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</si>
  <si>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</si>
  <si>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</si>
  <si>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</si>
  <si>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</si>
  <si>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</si>
  <si>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</si>
  <si>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</si>
  <si>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</si>
  <si>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</si>
  <si>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</si>
  <si>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</si>
  <si>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</si>
  <si>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</si>
  <si>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</si>
  <si>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</si>
  <si>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</si>
  <si>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</si>
  <si>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</si>
  <si>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</si>
  <si>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</si>
  <si>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</si>
  <si>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</si>
  <si>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</si>
  <si>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</si>
  <si>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</si>
  <si>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</si>
  <si>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</si>
  <si>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</si>
  <si>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</si>
  <si>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</si>
  <si>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</si>
  <si>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</si>
  <si>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</si>
  <si>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</si>
  <si>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</si>
  <si>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</si>
  <si>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</si>
  <si>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</si>
  <si>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</si>
  <si>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</si>
  <si>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</si>
  <si>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</si>
  <si>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</si>
  <si>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</si>
  <si>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</si>
  <si>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</si>
  <si>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</si>
  <si>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</si>
  <si>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</si>
  <si>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</si>
  <si>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</si>
  <si>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</si>
  <si>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</si>
  <si>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</si>
  <si>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</si>
  <si>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</si>
  <si>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</si>
  <si>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</si>
  <si>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</si>
  <si>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</si>
  <si>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</si>
  <si>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</si>
  <si>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</si>
  <si>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</si>
  <si>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</si>
  <si>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</si>
  <si>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</si>
  <si>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</si>
  <si>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</si>
  <si>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</si>
  <si>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</si>
  <si>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</si>
  <si>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</si>
  <si>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</si>
  <si>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</si>
  <si>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</si>
  <si>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</si>
  <si>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</si>
  <si>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</si>
  <si>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</si>
  <si>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</si>
  <si>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</si>
  <si>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</si>
  <si>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</si>
  <si>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</si>
  <si>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</si>
  <si>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</si>
  <si>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</si>
  <si>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</si>
  <si>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</si>
  <si>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</si>
  <si>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</si>
  <si>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</si>
  <si>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</si>
  <si>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</si>
  <si>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</si>
  <si>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</si>
  <si>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</si>
  <si>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</si>
  <si>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</si>
  <si>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</si>
  <si>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</si>
  <si>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</si>
  <si>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</si>
  <si>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</si>
  <si>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</si>
  <si>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</si>
  <si>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</si>
  <si>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</si>
  <si>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</si>
  <si>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</si>
  <si>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</si>
  <si>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</si>
  <si>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</si>
  <si>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</si>
  <si>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</si>
  <si>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</si>
  <si>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</si>
  <si>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</si>
  <si>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</si>
  <si>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</si>
  <si>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</si>
  <si>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</si>
  <si>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</si>
  <si>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</si>
  <si>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</si>
  <si>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</si>
  <si>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</si>
  <si>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</si>
  <si>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</si>
  <si>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</si>
  <si>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</si>
  <si>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</si>
  <si>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</si>
  <si>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</si>
  <si>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</si>
  <si>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</si>
  <si>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</si>
  <si>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</si>
  <si>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</si>
  <si>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</si>
  <si>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</si>
  <si>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</si>
  <si>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</si>
  <si>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</si>
  <si>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</si>
  <si>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</si>
  <si>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</si>
  <si>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</si>
  <si>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</si>
  <si>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</si>
  <si>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</si>
  <si>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</si>
  <si>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</si>
  <si>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</si>
  <si>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</si>
  <si>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</si>
  <si>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</si>
  <si>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</si>
  <si>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</si>
  <si>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</si>
  <si>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</si>
  <si>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</si>
  <si>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</si>
  <si>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</si>
  <si>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</si>
  <si>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</si>
  <si>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</si>
  <si>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</si>
  <si>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</si>
  <si>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</si>
  <si>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</si>
  <si>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</si>
  <si>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</si>
  <si>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</si>
  <si>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</si>
  <si>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</si>
  <si>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</si>
  <si>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</si>
  <si>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</si>
  <si>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</si>
  <si>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</si>
  <si>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</si>
  <si>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</si>
  <si>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</si>
  <si>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</si>
  <si>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</si>
  <si>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</si>
  <si>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</si>
  <si>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</si>
  <si>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</si>
  <si>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</si>
  <si>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</si>
  <si>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</si>
  <si>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</si>
  <si>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</si>
  <si>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</si>
  <si>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</si>
  <si>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</si>
  <si>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</si>
  <si>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</si>
  <si>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</si>
  <si>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</si>
  <si>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</si>
  <si>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</si>
  <si>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</si>
  <si>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</si>
  <si>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</si>
  <si>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</si>
  <si>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</si>
  <si>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</si>
  <si>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</si>
  <si>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</si>
  <si>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</si>
  <si>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</si>
  <si>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</si>
  <si>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</si>
  <si>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</si>
  <si>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</si>
  <si>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</si>
  <si>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</si>
  <si>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</si>
  <si>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</si>
  <si>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</si>
  <si>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</si>
  <si>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</si>
  <si>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</si>
  <si>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</si>
  <si>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</si>
  <si>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</si>
  <si>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</si>
  <si>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</si>
  <si>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</si>
  <si>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</si>
  <si>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</si>
  <si>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</si>
  <si>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</si>
  <si>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</si>
  <si>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</si>
  <si>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</si>
  <si>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</si>
  <si>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</si>
  <si>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</si>
  <si>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</si>
  <si>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</si>
  <si>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</si>
  <si>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</si>
  <si>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</si>
  <si>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</si>
  <si>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</si>
  <si>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</si>
  <si>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</si>
  <si>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</si>
  <si>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</si>
  <si>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</si>
  <si>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</si>
  <si>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</si>
  <si>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</si>
  <si>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</si>
  <si>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</si>
  <si>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</si>
  <si>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</si>
  <si>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</si>
  <si>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</si>
  <si>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</si>
  <si>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</si>
  <si>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</si>
  <si>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</si>
  <si>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</si>
  <si>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</si>
  <si>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</si>
  <si>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</si>
  <si>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</si>
  <si>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</si>
  <si>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</si>
  <si>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</si>
  <si>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</si>
  <si>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</si>
  <si>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</si>
  <si>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</si>
  <si>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</si>
  <si>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</si>
  <si>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</si>
  <si>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</si>
  <si>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</si>
  <si>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</si>
  <si>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</si>
  <si>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</si>
  <si>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</si>
  <si>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</si>
  <si>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</si>
  <si>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</si>
  <si>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</si>
  <si>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</si>
  <si>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</si>
  <si>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</si>
  <si>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</si>
  <si>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</si>
  <si>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</si>
  <si>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</si>
  <si>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</si>
  <si>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</si>
  <si>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</si>
  <si>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</si>
  <si>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</si>
  <si>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</si>
  <si>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</si>
  <si>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</si>
  <si>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</si>
  <si>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</si>
  <si>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</si>
  <si>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</si>
  <si>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</si>
  <si>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</si>
  <si>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</si>
  <si>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</si>
  <si>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</si>
  <si>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</si>
  <si>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</si>
  <si>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</si>
  <si>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</si>
  <si>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</si>
  <si>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</si>
  <si>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</si>
  <si>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</si>
  <si>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</si>
  <si>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</si>
  <si>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</si>
  <si>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</si>
  <si>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</si>
  <si>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</si>
  <si>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</si>
  <si>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</si>
  <si>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</si>
  <si>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</si>
  <si>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</si>
  <si>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</si>
  <si>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</si>
  <si>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</si>
  <si>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</si>
  <si>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</si>
  <si>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</si>
  <si>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</si>
  <si>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</si>
  <si>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</si>
  <si>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</si>
  <si>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</si>
  <si>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</si>
  <si>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</si>
  <si>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</si>
  <si>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</si>
  <si>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</si>
  <si>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</si>
  <si>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</si>
  <si>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</si>
  <si>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</si>
  <si>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</si>
  <si>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</si>
  <si>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</si>
  <si>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</si>
  <si>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</si>
  <si>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</si>
  <si>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</si>
  <si>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</si>
  <si>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</si>
  <si>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</si>
  <si>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</si>
  <si>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</si>
  <si>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</si>
  <si>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</si>
  <si>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</si>
  <si>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</si>
  <si>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</si>
  <si>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</si>
  <si>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</si>
  <si>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</si>
  <si>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</si>
  <si>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</si>
  <si>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</si>
  <si>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</si>
  <si>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</si>
  <si>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</si>
  <si>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</si>
  <si>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</si>
  <si>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</si>
  <si>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</si>
  <si>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</si>
  <si>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</si>
  <si>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</si>
  <si>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</si>
  <si>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</si>
  <si>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</si>
  <si>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</si>
  <si>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</si>
  <si>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</si>
  <si>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</si>
  <si>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</si>
  <si>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</si>
  <si>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</si>
  <si>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</si>
  <si>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</si>
  <si>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</si>
  <si>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</si>
  <si>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</si>
  <si>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</si>
  <si>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</si>
  <si>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</si>
  <si>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</si>
  <si>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</si>
  <si>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</si>
  <si>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</si>
  <si>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</si>
  <si>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</si>
  <si>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</si>
  <si>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</si>
  <si>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</si>
  <si>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</si>
  <si>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</si>
  <si>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</si>
  <si>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</si>
  <si>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</si>
  <si>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</si>
  <si>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</si>
  <si>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</si>
  <si>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</si>
  <si>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</si>
  <si>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</si>
  <si>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</si>
  <si>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</si>
  <si>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</si>
  <si>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</si>
  <si>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</si>
  <si>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</si>
  <si>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</si>
  <si>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</si>
  <si>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</si>
  <si>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</si>
  <si>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</si>
  <si>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</si>
  <si>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</si>
  <si>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</si>
  <si>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</si>
  <si>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</si>
  <si>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</si>
  <si>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</si>
  <si>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</si>
  <si>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</si>
  <si>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</si>
  <si>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</si>
  <si>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</si>
  <si>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</si>
  <si>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</si>
  <si>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</si>
  <si>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</si>
  <si>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</si>
  <si>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</si>
  <si>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</si>
  <si>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</si>
  <si>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</si>
  <si>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</si>
  <si>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</si>
  <si>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</si>
  <si>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</si>
  <si>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</si>
  <si>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</si>
  <si>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</si>
  <si>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</si>
  <si>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</si>
  <si>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</si>
  <si>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</si>
  <si>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</si>
  <si>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</si>
  <si>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</si>
  <si>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</si>
  <si>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</si>
  <si>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</si>
  <si>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</si>
  <si>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</si>
  <si>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</si>
  <si>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</si>
  <si>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</si>
  <si>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</si>
  <si>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</si>
  <si>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</si>
  <si>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</si>
  <si>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</si>
  <si>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</si>
  <si>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</si>
  <si>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</si>
  <si>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</si>
  <si>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</si>
  <si>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</si>
  <si>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</si>
  <si>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</si>
  <si>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</si>
  <si>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</si>
  <si>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</si>
  <si>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</si>
  <si>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</si>
  <si>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</si>
  <si>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</si>
  <si>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</si>
  <si>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</si>
  <si>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</si>
  <si>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</si>
  <si>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</si>
  <si>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</si>
  <si>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</si>
  <si>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</si>
  <si>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</si>
  <si>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</si>
  <si>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</si>
  <si>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</si>
  <si>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</si>
  <si>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</si>
  <si>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</si>
  <si>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</si>
  <si>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</si>
  <si>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</si>
  <si>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</si>
  <si>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</si>
  <si>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</si>
  <si>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</si>
  <si>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</si>
  <si>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</si>
  <si>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</si>
  <si>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</si>
  <si>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</si>
  <si>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</si>
  <si>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</si>
  <si>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</si>
  <si>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</si>
  <si>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</si>
  <si>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</si>
  <si>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</si>
  <si>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</si>
  <si>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</si>
  <si>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</si>
  <si>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</si>
  <si>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</si>
  <si>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</si>
  <si>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</si>
  <si>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</si>
  <si>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</si>
  <si>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</si>
  <si>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</si>
  <si>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</si>
  <si>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</si>
  <si>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</si>
  <si>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</si>
  <si>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</si>
  <si>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</si>
  <si>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</si>
  <si>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</si>
  <si>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</si>
  <si>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</si>
  <si>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</si>
  <si>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</si>
  <si>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</si>
  <si>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</si>
  <si>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</si>
  <si>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</si>
  <si>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</si>
  <si>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</si>
  <si>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</si>
  <si>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</si>
  <si>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</si>
  <si>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</si>
  <si>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</si>
  <si>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</si>
  <si>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</si>
  <si>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</si>
  <si>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</si>
  <si>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</si>
  <si>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</si>
  <si>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</si>
  <si>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</si>
  <si>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</si>
  <si>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</si>
  <si>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</si>
  <si>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</si>
  <si>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</si>
  <si>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</si>
  <si>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</si>
  <si>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</si>
  <si>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</si>
  <si>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</si>
  <si>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</si>
  <si>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</si>
  <si>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</si>
  <si>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</si>
  <si>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</si>
  <si>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</si>
  <si>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</si>
  <si>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</si>
  <si>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</si>
  <si>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</si>
  <si>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</si>
  <si>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</si>
  <si>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</si>
  <si>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</si>
  <si>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</si>
  <si>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</si>
  <si>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</si>
  <si>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</si>
  <si>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</si>
  <si>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</si>
  <si>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</si>
  <si>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</si>
  <si>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</si>
  <si>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</si>
  <si>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</si>
  <si>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</si>
  <si>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</si>
  <si>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</si>
  <si>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</si>
  <si>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</si>
  <si>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</si>
  <si>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</si>
  <si>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</si>
  <si>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</si>
  <si>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</si>
  <si>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</si>
  <si>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</si>
  <si>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</si>
  <si>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</si>
  <si>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</si>
  <si>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</si>
  <si>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</si>
  <si>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</si>
  <si>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</si>
  <si>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</si>
  <si>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</si>
  <si>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</si>
  <si>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</si>
  <si>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</si>
  <si>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</si>
  <si>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</si>
  <si>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</si>
  <si>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</si>
  <si>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</si>
  <si>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</si>
  <si>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</si>
  <si>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</si>
  <si>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</si>
  <si>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</si>
  <si>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</si>
  <si>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</si>
  <si>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</si>
  <si>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</si>
  <si>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</si>
  <si>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</si>
  <si>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</si>
  <si>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</si>
  <si>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</si>
  <si>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</si>
  <si>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</si>
  <si>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</si>
  <si>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</si>
  <si>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</si>
  <si>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</si>
  <si>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</si>
  <si>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</si>
  <si>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</si>
  <si>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</si>
  <si>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</si>
  <si>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</si>
  <si>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</si>
  <si>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</si>
  <si>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</si>
  <si>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</si>
  <si>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</si>
  <si>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</si>
  <si>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</si>
  <si>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</si>
  <si>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</si>
  <si>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</si>
  <si>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</si>
  <si>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</si>
  <si>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</si>
  <si>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</si>
  <si>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</si>
  <si>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</si>
  <si>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</si>
  <si>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</si>
  <si>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</si>
  <si>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</si>
  <si>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</si>
  <si>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</si>
  <si>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</si>
  <si>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</si>
  <si>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</si>
  <si>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</si>
  <si>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</si>
  <si>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</si>
  <si>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</si>
  <si>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</si>
  <si>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</si>
  <si>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</si>
  <si>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</si>
  <si>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</si>
  <si>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</si>
  <si>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</si>
  <si>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</si>
  <si>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</si>
  <si>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</si>
  <si>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</si>
  <si>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</si>
  <si>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</si>
  <si>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</si>
  <si>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</si>
  <si>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</si>
  <si>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</si>
  <si>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</si>
  <si>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</si>
  <si>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</si>
  <si>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</si>
  <si>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</si>
  <si>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</si>
  <si>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</si>
  <si>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</si>
  <si>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</si>
  <si>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</si>
  <si>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</si>
  <si>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</si>
  <si>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</si>
  <si>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</si>
  <si>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</si>
  <si>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</si>
  <si>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</si>
  <si>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</si>
  <si>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</si>
  <si>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</si>
  <si>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</si>
  <si>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</si>
  <si>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</si>
  <si>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</si>
  <si>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</si>
  <si>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</si>
  <si>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</si>
  <si>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</si>
  <si>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</si>
  <si>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</si>
  <si>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</si>
  <si>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</si>
  <si>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</si>
  <si>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</si>
  <si>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</si>
  <si>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</si>
  <si>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</si>
  <si>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</si>
  <si>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</si>
  <si>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</si>
  <si>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</si>
  <si>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</si>
  <si>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</si>
  <si>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</si>
  <si>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</si>
  <si>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</si>
  <si>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</si>
  <si>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</si>
  <si>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</si>
  <si>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</si>
  <si>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</si>
  <si>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</si>
  <si>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</si>
  <si>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</si>
  <si>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</si>
  <si>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</si>
  <si>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</si>
  <si>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</si>
  <si>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</si>
  <si>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</si>
  <si>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</si>
  <si>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</si>
  <si>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</si>
  <si>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</si>
  <si>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</si>
  <si>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</si>
  <si>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</si>
  <si>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</si>
  <si>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</si>
  <si>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</si>
  <si>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</si>
  <si>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</si>
  <si>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</si>
  <si>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</si>
  <si>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</si>
  <si>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</si>
  <si>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</si>
  <si>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</si>
  <si>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</si>
  <si>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</si>
  <si>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</si>
  <si>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</si>
  <si>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</si>
  <si>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</si>
  <si>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</si>
  <si>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</si>
  <si>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</si>
  <si>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</si>
  <si>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</si>
  <si>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</si>
  <si>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</si>
  <si>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</si>
  <si>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</si>
  <si>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</si>
  <si>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</si>
  <si>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</si>
  <si>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</si>
  <si>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</si>
  <si>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</si>
  <si>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</si>
  <si>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</si>
  <si>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</si>
  <si>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</si>
  <si>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</si>
  <si>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</si>
  <si>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</si>
  <si>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</si>
  <si>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</si>
  <si>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</si>
  <si>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</si>
  <si>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</si>
  <si>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</si>
  <si>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</si>
  <si>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</si>
  <si>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</si>
  <si>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</si>
  <si>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</si>
  <si>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</si>
  <si>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</si>
  <si>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</si>
  <si>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</si>
  <si>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</si>
  <si>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</si>
  <si>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</si>
  <si>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</si>
  <si>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</si>
  <si>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</si>
  <si>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</si>
  <si>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</si>
  <si>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</si>
  <si>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</si>
  <si>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</si>
  <si>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</si>
  <si>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</si>
  <si>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</si>
  <si>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</si>
  <si>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</si>
  <si>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</si>
  <si>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</si>
  <si>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</si>
  <si>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</si>
  <si>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</si>
  <si>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</si>
  <si>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</si>
  <si>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</si>
  <si>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</si>
  <si>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</si>
  <si>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</si>
  <si>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</si>
  <si>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</si>
  <si>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</si>
  <si>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</si>
  <si>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</si>
  <si>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</si>
  <si>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</si>
  <si>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</si>
  <si>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</si>
  <si>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</si>
  <si>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</si>
  <si>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</si>
  <si>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</si>
  <si>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</si>
  <si>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</si>
  <si>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</si>
  <si>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</si>
  <si>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</si>
  <si>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</si>
  <si>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</si>
  <si>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</si>
  <si>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</si>
  <si>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</si>
  <si>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</si>
  <si>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</si>
  <si>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</si>
  <si>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</si>
  <si>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</si>
  <si>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</si>
  <si>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</si>
  <si>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</si>
  <si>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</si>
  <si>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</si>
  <si>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</si>
  <si>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</si>
  <si>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</si>
  <si>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</si>
  <si>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</si>
  <si>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</si>
  <si>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</si>
  <si>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</si>
  <si>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</si>
  <si>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</si>
  <si>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</si>
  <si>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</si>
  <si>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</si>
  <si>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</si>
  <si>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</si>
  <si>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</si>
  <si>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</si>
  <si>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</si>
  <si>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</si>
  <si>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</si>
  <si>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</si>
  <si>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</si>
  <si>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</si>
  <si>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</si>
  <si>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</si>
  <si>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</si>
  <si>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</si>
  <si>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</si>
  <si>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</si>
  <si>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</si>
  <si>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</si>
  <si>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</si>
  <si>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</si>
  <si>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</si>
  <si>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</si>
  <si>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</si>
  <si>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</si>
  <si>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</si>
  <si>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</si>
  <si>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</si>
  <si>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</si>
  <si>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</si>
  <si>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</si>
  <si>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</si>
  <si>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</si>
  <si>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</si>
  <si>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</si>
  <si>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</si>
  <si>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</si>
  <si>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</si>
  <si>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</si>
  <si>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</si>
  <si>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</si>
  <si>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</si>
  <si>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</si>
  <si>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</si>
  <si>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</si>
  <si>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</si>
  <si>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</si>
  <si>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</si>
  <si>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</si>
  <si>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</si>
  <si>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</si>
  <si>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</si>
  <si>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</si>
  <si>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</si>
  <si>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</si>
  <si>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</si>
  <si>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</si>
  <si>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</si>
  <si>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</si>
  <si>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</si>
  <si>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</si>
  <si>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</si>
  <si>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</si>
  <si>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</si>
  <si>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</si>
  <si>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</si>
  <si>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</si>
  <si>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</si>
  <si>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</si>
  <si>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</si>
  <si>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</si>
  <si>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</si>
  <si>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</si>
  <si>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</si>
  <si>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</si>
  <si>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</si>
  <si>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</si>
  <si>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</si>
  <si>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</si>
  <si>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</si>
  <si>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</si>
  <si>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</si>
  <si>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</si>
  <si>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</si>
  <si>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</si>
  <si>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</si>
  <si>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</si>
  <si>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</si>
  <si>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</si>
  <si>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</si>
  <si>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</si>
  <si>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</si>
  <si>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</si>
  <si>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</si>
  <si>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</si>
  <si>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</si>
  <si>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</si>
  <si>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</si>
  <si>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</si>
  <si>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</si>
  <si>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</si>
  <si>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</si>
  <si>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</si>
  <si>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</si>
  <si>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</si>
  <si>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</si>
  <si>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</si>
  <si>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</si>
  <si>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</si>
  <si>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</si>
  <si>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</si>
  <si>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</si>
  <si>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</si>
  <si>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</si>
  <si>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</si>
  <si>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</si>
  <si>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</si>
  <si>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</si>
  <si>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</si>
  <si>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</si>
  <si>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</si>
  <si>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</si>
  <si>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</si>
  <si>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</si>
  <si>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</si>
  <si>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</si>
  <si>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</si>
  <si>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</si>
  <si>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</si>
  <si>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</si>
  <si>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</si>
  <si>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</si>
  <si>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</si>
  <si>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</si>
  <si>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</si>
  <si>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</si>
  <si>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</si>
  <si>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</si>
  <si>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</si>
  <si>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</si>
  <si>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</si>
  <si>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</si>
  <si>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</si>
  <si>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</si>
  <si>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</si>
  <si>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</si>
  <si>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</si>
  <si>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</si>
  <si>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</si>
  <si>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</si>
  <si>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</si>
  <si>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</si>
  <si>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</si>
  <si>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</si>
  <si>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</si>
  <si>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</si>
  <si>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</si>
  <si>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</si>
  <si>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</si>
  <si>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</si>
  <si>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</si>
  <si>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</si>
  <si>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</si>
  <si>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</si>
  <si>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</si>
  <si>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</si>
  <si>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</si>
  <si>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</si>
  <si>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</si>
  <si>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</si>
  <si>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</si>
  <si>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</si>
  <si>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</si>
  <si>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</si>
  <si>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</si>
  <si>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</si>
  <si>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</si>
  <si>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</si>
  <si>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</si>
  <si>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</si>
  <si>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</si>
  <si>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</si>
  <si>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</si>
  <si>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</si>
  <si>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</si>
  <si>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</si>
  <si>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</si>
  <si>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</si>
  <si>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</si>
  <si>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</si>
  <si>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</si>
  <si>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</si>
  <si>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</si>
  <si>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</si>
  <si>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</si>
  <si>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</si>
  <si>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</si>
  <si>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</si>
  <si>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</si>
  <si>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</si>
  <si>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</si>
  <si>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</si>
  <si>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</si>
  <si>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</si>
  <si>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</si>
  <si>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</si>
  <si>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</si>
  <si>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</si>
  <si>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</si>
  <si>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</si>
  <si>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</si>
  <si>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</si>
  <si>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</si>
  <si>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</si>
  <si>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</si>
  <si>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</si>
  <si>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</si>
  <si>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</si>
  <si>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</si>
  <si>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</si>
  <si>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</si>
  <si>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</si>
  <si>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</si>
  <si>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</si>
  <si>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</si>
  <si>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</si>
  <si>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</si>
  <si>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</si>
  <si>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</si>
  <si>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</si>
  <si>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</si>
  <si>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</si>
  <si>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</si>
  <si>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</si>
  <si>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</si>
  <si>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</si>
  <si>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</si>
  <si>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</si>
  <si>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</si>
  <si>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</si>
  <si>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</si>
  <si>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</si>
  <si>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</si>
  <si>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</si>
  <si>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</si>
  <si>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</si>
  <si>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</si>
  <si>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</si>
  <si>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</si>
  <si>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</si>
  <si>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</si>
  <si>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</si>
  <si>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</si>
  <si>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</si>
  <si>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</si>
  <si>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</si>
  <si>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</si>
  <si>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</si>
  <si>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</si>
  <si>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</si>
  <si>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</si>
  <si>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</si>
  <si>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</si>
  <si>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</si>
  <si>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</si>
  <si>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</si>
  <si>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</si>
  <si>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</si>
  <si>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</si>
  <si>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</si>
  <si>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</si>
  <si>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</si>
  <si>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</si>
  <si>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</si>
  <si>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</si>
  <si>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</si>
  <si>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</si>
  <si>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</si>
  <si>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</si>
  <si>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</si>
  <si>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</si>
  <si>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</si>
  <si>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</si>
  <si>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</si>
  <si>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</si>
  <si>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</si>
  <si>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</si>
  <si>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</si>
  <si>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</si>
  <si>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</si>
  <si>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</si>
  <si>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</si>
  <si>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</si>
  <si>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</si>
  <si>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</si>
  <si>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</si>
  <si>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</si>
  <si>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</si>
  <si>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</si>
  <si>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</si>
  <si>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</si>
  <si>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</si>
  <si>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</si>
  <si>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</si>
  <si>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</si>
  <si>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</si>
  <si>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</si>
  <si>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</si>
  <si>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</si>
  <si>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</si>
  <si>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</si>
  <si>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</si>
  <si>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</si>
  <si>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</si>
  <si>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</si>
  <si>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</si>
  <si>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</si>
  <si>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</si>
  <si>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</si>
  <si>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</si>
  <si>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</si>
  <si>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</si>
  <si>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</si>
  <si>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</si>
  <si>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</si>
  <si>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</si>
  <si>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</si>
  <si>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</si>
  <si>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</si>
  <si>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</si>
  <si>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</si>
  <si>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</si>
  <si>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</si>
  <si>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</si>
  <si>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</si>
  <si>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</si>
  <si>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</si>
  <si>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</si>
  <si>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</si>
  <si>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</si>
  <si>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</si>
  <si>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</si>
  <si>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</si>
  <si>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</si>
  <si>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</si>
  <si>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</si>
  <si>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</si>
  <si>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</si>
  <si>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</si>
  <si>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</si>
  <si>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</si>
  <si>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</si>
  <si>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</si>
  <si>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</si>
  <si>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</si>
  <si>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</si>
  <si>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</si>
  <si>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</si>
  <si>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</si>
  <si>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</si>
  <si>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</si>
  <si>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</si>
  <si>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</si>
  <si>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</si>
  <si>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</si>
  <si>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</si>
  <si>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</si>
  <si>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</si>
  <si>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</si>
  <si>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</si>
  <si>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</si>
  <si>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</si>
  <si>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</si>
  <si>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</si>
  <si>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</si>
  <si>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</si>
  <si>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</si>
  <si>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</si>
  <si>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</si>
  <si>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</si>
  <si>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</si>
  <si>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</si>
  <si>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</si>
  <si>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</si>
  <si>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</si>
  <si>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</si>
  <si>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</si>
  <si>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</si>
  <si>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</si>
  <si>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</si>
  <si>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</si>
  <si>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</si>
  <si>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</si>
  <si>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</si>
  <si>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</si>
  <si>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</si>
  <si>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</si>
  <si>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</si>
  <si>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</si>
  <si>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</si>
  <si>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</si>
  <si>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</si>
  <si>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</si>
  <si>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</si>
  <si>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</si>
  <si>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</si>
  <si>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</si>
  <si>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</si>
  <si>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</si>
  <si>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</si>
  <si>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</si>
  <si>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</si>
  <si>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</si>
  <si>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</si>
  <si>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</si>
  <si>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</si>
  <si>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</si>
  <si>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</si>
  <si>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</si>
  <si>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</si>
  <si>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</si>
  <si>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</si>
  <si>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</si>
  <si>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</si>
  <si>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</si>
  <si>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</si>
  <si>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</si>
  <si>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</si>
  <si>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</si>
  <si>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</si>
  <si>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</si>
  <si>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</si>
  <si>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</si>
  <si>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</si>
  <si>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</si>
  <si>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</si>
  <si>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</si>
  <si>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</si>
  <si>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</si>
  <si>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</si>
  <si>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</si>
  <si>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</si>
  <si>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</si>
  <si>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</si>
  <si>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</si>
  <si>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</si>
  <si>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</si>
  <si>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</si>
  <si>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</si>
  <si>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</si>
  <si>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</si>
  <si>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</si>
  <si>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</si>
  <si>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</si>
  <si>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</si>
  <si>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</si>
  <si>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</si>
  <si>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</si>
  <si>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</si>
  <si>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</si>
  <si>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</si>
  <si>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</si>
  <si>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</si>
  <si>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</si>
  <si>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</si>
  <si>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</si>
  <si>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</si>
  <si>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</si>
  <si>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</si>
  <si>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</si>
  <si>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</si>
  <si>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</si>
  <si>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</si>
  <si>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</si>
  <si>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</si>
  <si>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</si>
  <si>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</si>
  <si>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</si>
  <si>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</si>
  <si>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</si>
  <si>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</si>
  <si>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</si>
  <si>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</si>
  <si>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</si>
  <si>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</si>
  <si>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</si>
  <si>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</si>
  <si>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</si>
  <si>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</si>
  <si>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</si>
  <si>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</si>
  <si>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</si>
  <si>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</si>
  <si>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</si>
  <si>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</si>
  <si>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</si>
  <si>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</si>
  <si>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</si>
  <si>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</si>
  <si>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</si>
  <si>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</si>
  <si>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</si>
  <si>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</si>
  <si>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</si>
  <si>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</si>
  <si>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</si>
  <si>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</si>
  <si>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</si>
  <si>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</si>
  <si>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</si>
  <si>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</si>
  <si>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</si>
  <si>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</si>
  <si>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</si>
  <si>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</si>
  <si>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</si>
  <si>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</si>
  <si>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</si>
  <si>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</si>
  <si>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</si>
  <si>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</si>
  <si>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</si>
  <si>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</si>
  <si>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</si>
  <si>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</si>
  <si>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</si>
  <si>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</si>
  <si>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</si>
  <si>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</si>
  <si>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</si>
  <si>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</si>
  <si>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</si>
  <si>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</si>
  <si>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</si>
  <si>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</si>
  <si>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</si>
  <si>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</si>
  <si>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</si>
  <si>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</si>
  <si>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</si>
  <si>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</si>
  <si>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</si>
  <si>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</si>
  <si>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</si>
  <si>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</si>
  <si>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</si>
  <si>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</si>
  <si>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</si>
  <si>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</si>
  <si>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</si>
  <si>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</si>
  <si>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</si>
  <si>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</si>
  <si>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</si>
  <si>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</si>
  <si>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</si>
  <si>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</si>
  <si>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</si>
  <si>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</si>
  <si>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</si>
  <si>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</si>
  <si>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</si>
  <si>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</si>
  <si>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</si>
  <si>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</si>
  <si>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</si>
  <si>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</si>
  <si>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</si>
  <si>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</si>
  <si>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</si>
  <si>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</si>
  <si>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</si>
  <si>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</si>
  <si>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</si>
  <si>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</si>
  <si>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</si>
  <si>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</si>
  <si>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</si>
  <si>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</si>
  <si>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</si>
  <si>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</si>
  <si>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</si>
  <si>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</si>
  <si>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</si>
  <si>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</si>
  <si>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</si>
  <si>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</si>
  <si>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</si>
  <si>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</si>
  <si>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</si>
  <si>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</si>
  <si>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</si>
  <si>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</si>
  <si>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</si>
  <si>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</si>
  <si>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</si>
  <si>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</si>
  <si>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</si>
  <si>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</si>
  <si>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</si>
  <si>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</si>
  <si>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</si>
  <si>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</si>
  <si>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</si>
  <si>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</si>
  <si>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</si>
  <si>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</si>
  <si>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</si>
  <si>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</si>
  <si>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</si>
  <si>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</si>
  <si>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</si>
  <si>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</si>
  <si>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</si>
  <si>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</si>
  <si>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</si>
  <si>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</si>
  <si>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</si>
  <si>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</si>
  <si>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</si>
  <si>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</si>
  <si>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</si>
  <si>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</si>
  <si>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</si>
  <si>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</si>
  <si>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</si>
  <si>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</si>
  <si>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</si>
  <si>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</si>
  <si>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</si>
  <si>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</si>
  <si>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</si>
  <si>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</si>
  <si>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</si>
  <si>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</si>
  <si>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</si>
  <si>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</si>
  <si>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</si>
  <si>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</si>
  <si>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</si>
  <si>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</si>
  <si>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</si>
  <si>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</si>
  <si>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</si>
  <si>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</si>
  <si>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</si>
  <si>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</si>
  <si>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</si>
  <si>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</si>
  <si>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</si>
  <si>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</si>
  <si>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</si>
  <si>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</si>
  <si>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</si>
  <si>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</si>
  <si>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</si>
  <si>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</si>
  <si>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</si>
  <si>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</si>
  <si>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</si>
  <si>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</si>
  <si>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</si>
  <si>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</si>
  <si>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</si>
  <si>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</si>
  <si>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</si>
  <si>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</si>
  <si>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</si>
  <si>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</si>
  <si>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</si>
  <si>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</si>
  <si>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</si>
  <si>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</si>
  <si>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</si>
  <si>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</si>
  <si>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</si>
  <si>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</si>
  <si>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</si>
  <si>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</si>
  <si>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</si>
  <si>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</si>
  <si>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</si>
  <si>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</si>
  <si>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</si>
  <si>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</si>
  <si>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</si>
  <si>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</si>
  <si>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</si>
  <si>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</si>
  <si>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</si>
  <si>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</si>
  <si>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</si>
  <si>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</si>
  <si>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</si>
  <si>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</si>
  <si>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</si>
  <si>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</si>
  <si>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</si>
  <si>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</si>
  <si>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</si>
  <si>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</si>
  <si>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</si>
  <si>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</si>
  <si>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</si>
  <si>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</si>
  <si>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</si>
  <si>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</si>
  <si>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</si>
  <si>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</si>
  <si>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</si>
  <si>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</si>
  <si>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</si>
  <si>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</si>
  <si>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</si>
  <si>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</si>
  <si>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</si>
  <si>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</si>
  <si>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</si>
  <si>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</si>
  <si>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</si>
  <si>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</si>
  <si>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</si>
  <si>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</si>
  <si>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</si>
  <si>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</si>
  <si>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</si>
  <si>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</si>
  <si>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</si>
  <si>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</si>
  <si>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</si>
  <si>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</si>
  <si>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</si>
  <si>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</si>
  <si>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</si>
  <si>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</si>
  <si>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</si>
  <si>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</si>
  <si>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</si>
  <si>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</si>
  <si>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</si>
  <si>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</si>
  <si>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</si>
  <si>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</si>
  <si>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</si>
  <si>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</si>
  <si>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</si>
  <si>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</si>
  <si>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</si>
  <si>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</si>
  <si>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</si>
  <si>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</si>
  <si>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</si>
  <si>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</si>
  <si>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</si>
  <si>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</si>
  <si>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</si>
  <si>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</si>
  <si>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</si>
  <si>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</si>
  <si>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</si>
  <si>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</si>
  <si>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</si>
  <si>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</si>
  <si>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</si>
  <si>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</si>
  <si>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</si>
  <si>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</si>
  <si>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</si>
  <si>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</si>
  <si>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</si>
  <si>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</si>
  <si>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</si>
  <si>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</si>
  <si>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</si>
  <si>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</si>
  <si>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</si>
  <si>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</si>
  <si>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</si>
  <si>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</si>
  <si>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</si>
  <si>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</si>
  <si>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</si>
  <si>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</si>
  <si>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</si>
  <si>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</si>
  <si>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</si>
  <si>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</si>
  <si>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</si>
  <si>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</si>
  <si>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</si>
  <si>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</si>
  <si>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</si>
  <si>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</si>
  <si>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</si>
  <si>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</si>
  <si>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</si>
  <si>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</si>
  <si>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</si>
  <si>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</si>
  <si>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</si>
  <si>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</si>
  <si>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</si>
  <si>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</si>
  <si>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</si>
  <si>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</si>
  <si>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</si>
  <si>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</si>
  <si>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</si>
  <si>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</si>
  <si>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</si>
  <si>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</si>
  <si>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</si>
  <si>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</si>
  <si>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</si>
  <si>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</si>
  <si>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</si>
  <si>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</si>
  <si>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</si>
  <si>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</si>
  <si>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</si>
  <si>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</si>
  <si>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</si>
  <si>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</si>
  <si>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</si>
  <si>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</si>
  <si>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</si>
  <si>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</si>
  <si>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</si>
  <si>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</si>
  <si>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</si>
  <si>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</si>
  <si>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</si>
  <si>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</si>
  <si>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</si>
  <si>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</si>
  <si>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</si>
  <si>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</si>
  <si>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</si>
  <si>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</si>
  <si>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</si>
  <si>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</si>
  <si>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</si>
  <si>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</si>
  <si>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</si>
  <si>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</si>
  <si>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</si>
  <si>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</si>
  <si>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</si>
  <si>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</si>
  <si>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</si>
  <si>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</si>
  <si>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</si>
  <si>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</si>
  <si>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</si>
  <si>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</si>
  <si>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</si>
  <si>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</si>
  <si>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</si>
  <si>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</si>
  <si>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</si>
  <si>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</si>
  <si>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</si>
  <si>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</si>
  <si>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</si>
  <si>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</si>
  <si>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</si>
  <si>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</si>
  <si>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</si>
  <si>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</si>
  <si>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</si>
  <si>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</si>
  <si>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</si>
  <si>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</si>
  <si>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</si>
  <si>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</si>
  <si>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</si>
  <si>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</si>
  <si>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</si>
  <si>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</si>
  <si>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</si>
  <si>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</si>
  <si>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</si>
  <si>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</si>
  <si>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</si>
  <si>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</si>
  <si>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</si>
  <si>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</si>
  <si>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</si>
  <si>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</si>
  <si>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</si>
  <si>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</si>
  <si>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</si>
  <si>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</si>
  <si>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</si>
  <si>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</si>
  <si>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</si>
  <si>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</si>
  <si>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</si>
  <si>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</si>
  <si>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</si>
  <si>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</si>
  <si>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</si>
  <si>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</si>
  <si>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</si>
  <si>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</si>
  <si>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</si>
  <si>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</si>
  <si>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</si>
  <si>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</si>
  <si>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</si>
  <si>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</si>
  <si>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</si>
  <si>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</si>
  <si>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</si>
  <si>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</si>
  <si>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</si>
  <si>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</si>
  <si>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</si>
  <si>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</si>
  <si>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</si>
  <si>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</si>
  <si>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</si>
  <si>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</si>
  <si>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</si>
  <si>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</si>
  <si>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</si>
  <si>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</si>
  <si>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</si>
  <si>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</si>
  <si>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</si>
  <si>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</si>
  <si>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</si>
  <si>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</si>
  <si>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</si>
  <si>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</si>
  <si>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</si>
  <si>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</si>
  <si>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</si>
  <si>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</si>
  <si>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</si>
  <si>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</si>
  <si>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</si>
  <si>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</si>
  <si>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</si>
  <si>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</si>
  <si>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</si>
  <si>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</si>
  <si>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</si>
  <si>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</si>
  <si>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</si>
  <si>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</si>
  <si>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</si>
  <si>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</si>
  <si>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</si>
  <si>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</si>
  <si>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</si>
  <si>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</si>
  <si>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</si>
  <si>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</si>
  <si>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</si>
  <si>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</si>
  <si>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</si>
  <si>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</si>
  <si>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</si>
  <si>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</si>
  <si>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</si>
  <si>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</si>
  <si>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</si>
  <si>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</si>
  <si>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</si>
  <si>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</si>
  <si>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</si>
  <si>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</si>
  <si>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</si>
  <si>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</si>
  <si>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</si>
  <si>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</si>
  <si>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</si>
  <si>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</si>
  <si>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</si>
  <si>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</si>
  <si>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</si>
  <si>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</si>
  <si>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</si>
  <si>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</si>
  <si>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</si>
  <si>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</si>
  <si>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</si>
  <si>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</si>
  <si>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</si>
  <si>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</si>
  <si>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</si>
  <si>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</si>
  <si>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</si>
  <si>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</si>
  <si>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</si>
  <si>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</si>
  <si>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</si>
  <si>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</si>
  <si>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</si>
  <si>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</si>
  <si>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</si>
  <si>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</si>
  <si>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</si>
  <si>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</si>
  <si>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</si>
  <si>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</si>
  <si>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</si>
  <si>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</si>
  <si>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</si>
  <si>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</si>
  <si>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</si>
  <si>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</si>
  <si>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</si>
  <si>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</si>
  <si>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</si>
  <si>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</si>
  <si>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</si>
  <si>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</si>
  <si>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</si>
  <si>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</si>
  <si>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</si>
  <si>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</si>
  <si>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</si>
  <si>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</si>
  <si>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</si>
  <si>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</si>
  <si>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</si>
  <si>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</si>
  <si>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</si>
  <si>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</si>
  <si>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</si>
  <si>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</si>
  <si>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</si>
  <si>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</si>
  <si>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</si>
  <si>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</si>
  <si>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</si>
  <si>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</si>
  <si>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</si>
  <si>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</si>
  <si>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</si>
  <si>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</si>
  <si>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</si>
  <si>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</si>
  <si>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</si>
  <si>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</si>
  <si>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</si>
  <si>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</si>
  <si>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</si>
  <si>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</si>
  <si>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</si>
  <si>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</si>
  <si>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</si>
  <si>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</si>
  <si>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</si>
  <si>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</si>
  <si>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</si>
  <si>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</si>
  <si>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</si>
  <si>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</si>
  <si>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</si>
  <si>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</si>
  <si>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</si>
  <si>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</si>
  <si>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</si>
  <si>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</si>
  <si>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</si>
  <si>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</si>
  <si>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</si>
  <si>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</si>
  <si>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</si>
  <si>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</si>
  <si>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</si>
  <si>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</si>
  <si>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</si>
  <si>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</si>
  <si>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</si>
  <si>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</si>
  <si>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</si>
  <si>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</si>
  <si>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</si>
  <si>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</si>
  <si>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</si>
  <si>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</si>
  <si>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</si>
  <si>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</si>
  <si>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</si>
  <si>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</si>
  <si>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</si>
  <si>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</si>
  <si>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</si>
  <si>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</si>
  <si>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</si>
  <si>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</si>
  <si>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</si>
  <si>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</si>
  <si>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</si>
  <si>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</si>
  <si>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</si>
  <si>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</si>
  <si>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</si>
  <si>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</si>
  <si>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</si>
  <si>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</si>
  <si>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</si>
  <si>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</si>
  <si>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</si>
  <si>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</si>
  <si>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</si>
  <si>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</si>
  <si>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</si>
  <si>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</si>
  <si>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</si>
  <si>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</si>
  <si>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</si>
  <si>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</si>
  <si>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</si>
  <si>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</si>
  <si>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</si>
  <si>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</si>
  <si>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</si>
  <si>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</si>
  <si>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</si>
  <si>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</si>
  <si>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</si>
  <si>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</si>
  <si>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</si>
  <si>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</si>
  <si>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</si>
  <si>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</si>
  <si>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</si>
  <si>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</si>
  <si>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</si>
  <si>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</si>
  <si>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</si>
  <si>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</si>
  <si>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</si>
  <si>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</si>
  <si>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</si>
  <si>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</si>
  <si>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</si>
  <si>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</si>
  <si>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</si>
  <si>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</si>
  <si>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</si>
  <si>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</si>
  <si>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</si>
  <si>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</si>
  <si>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</si>
  <si>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</si>
  <si>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</si>
  <si>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</si>
  <si>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</si>
  <si>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</si>
  <si>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</si>
  <si>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</si>
  <si>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</si>
  <si>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</si>
  <si>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</si>
  <si>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</si>
  <si>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</si>
  <si>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</si>
  <si>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</si>
  <si>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</si>
  <si>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</si>
  <si>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</si>
  <si>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</si>
  <si>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</si>
  <si>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</si>
  <si>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</si>
  <si>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</si>
  <si>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</si>
  <si>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</si>
  <si>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</si>
  <si>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</si>
  <si>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</si>
  <si>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</si>
  <si>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</si>
  <si>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</si>
  <si>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</si>
  <si>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</si>
  <si>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</si>
  <si>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</si>
  <si>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</si>
  <si>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</si>
  <si>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</si>
  <si>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</si>
  <si>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</si>
  <si>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</si>
  <si>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</si>
  <si>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</si>
  <si>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</si>
  <si>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</si>
  <si>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</si>
  <si>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</si>
  <si>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</si>
  <si>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</si>
  <si>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</si>
  <si>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</si>
  <si>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</si>
  <si>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</si>
  <si>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</si>
  <si>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</si>
  <si>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</si>
  <si>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</si>
  <si>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</si>
  <si>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</si>
  <si>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</si>
  <si>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</si>
  <si>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</si>
  <si>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</si>
  <si>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</si>
  <si>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</si>
  <si>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</si>
  <si>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</si>
  <si>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</si>
  <si>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</si>
  <si>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</si>
  <si>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</si>
  <si>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</si>
  <si>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</si>
  <si>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</si>
  <si>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</si>
  <si>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</si>
  <si>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</si>
  <si>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</si>
  <si>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</si>
  <si>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</si>
  <si>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</si>
  <si>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</si>
  <si>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</si>
  <si>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</si>
  <si>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</si>
  <si>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</si>
  <si>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</si>
  <si>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</si>
  <si>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</si>
  <si>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</si>
  <si>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</si>
  <si>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</si>
  <si>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</si>
  <si>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</si>
  <si>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</si>
  <si>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</si>
  <si>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</si>
  <si>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</si>
  <si>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</si>
  <si>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</si>
  <si>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</si>
  <si>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</si>
  <si>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</si>
  <si>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</si>
  <si>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</si>
  <si>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</si>
  <si>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</si>
  <si>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</si>
  <si>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</si>
  <si>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</si>
  <si>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</si>
  <si>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</si>
  <si>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</si>
  <si>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</si>
  <si>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</si>
  <si>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</si>
  <si>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</si>
  <si>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</si>
  <si>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</si>
  <si>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</si>
  <si>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</si>
  <si>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</si>
  <si>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</si>
  <si>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</si>
  <si>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</si>
  <si>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</si>
  <si>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</si>
  <si>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</si>
  <si>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</si>
  <si>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</si>
  <si>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</si>
  <si>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</si>
  <si>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</si>
  <si>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</si>
  <si>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</si>
  <si>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</si>
  <si>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</si>
  <si>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</si>
  <si>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</si>
  <si>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</si>
  <si>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</si>
  <si>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</si>
  <si>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</si>
  <si>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</si>
  <si>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</si>
  <si>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</si>
  <si>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</si>
  <si>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</si>
  <si>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</si>
  <si>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</si>
  <si>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</si>
  <si>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</si>
  <si>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</si>
  <si>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</si>
  <si>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</si>
  <si>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</si>
  <si>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</si>
  <si>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</si>
  <si>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</si>
  <si>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</si>
  <si>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</si>
  <si>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</si>
  <si>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</si>
  <si>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</si>
  <si>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</si>
  <si>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</si>
  <si>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</si>
  <si>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</si>
  <si>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</si>
  <si>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</si>
  <si>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</si>
  <si>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</si>
  <si>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</si>
  <si>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</si>
  <si>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</si>
  <si>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</si>
  <si>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</si>
  <si>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</si>
  <si>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</si>
  <si>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</si>
  <si>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</si>
  <si>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</si>
  <si>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</si>
  <si>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</si>
  <si>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</si>
  <si>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</si>
  <si>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</si>
  <si>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</si>
  <si>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</si>
  <si>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</si>
  <si>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</si>
  <si>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</si>
  <si>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</si>
  <si>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</si>
  <si>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</si>
  <si>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</si>
  <si>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</si>
  <si>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</si>
  <si>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</si>
  <si>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</si>
  <si>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</si>
  <si>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</si>
  <si>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</si>
  <si>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</si>
  <si>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</si>
  <si>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</si>
  <si>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</si>
  <si>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</si>
  <si>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</si>
  <si>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</si>
  <si>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</si>
  <si>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</si>
  <si>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</si>
  <si>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</si>
  <si>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</si>
  <si>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</si>
  <si>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</si>
  <si>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</si>
  <si>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</si>
  <si>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</si>
  <si>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</si>
  <si>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</si>
  <si>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</si>
  <si>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</si>
  <si>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</si>
  <si>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</si>
  <si>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</si>
  <si>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</si>
  <si>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</si>
  <si>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</si>
  <si>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</si>
  <si>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</si>
  <si>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</si>
  <si>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</si>
  <si>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</si>
  <si>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</si>
  <si>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</si>
  <si>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</si>
  <si>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</si>
  <si>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</si>
  <si>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</si>
  <si>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</si>
  <si>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</si>
  <si>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</si>
  <si>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</si>
  <si>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</si>
  <si>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</si>
  <si>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</si>
  <si>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</si>
  <si>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</si>
  <si>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</si>
  <si>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</si>
  <si>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</si>
  <si>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</si>
  <si>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</si>
  <si>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</si>
  <si>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</si>
  <si>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</si>
  <si>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</si>
  <si>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</si>
  <si>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</si>
  <si>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</si>
  <si>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</si>
  <si>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</si>
  <si>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</si>
  <si>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</si>
  <si>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</si>
  <si>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</si>
  <si>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</si>
  <si>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</si>
  <si>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</si>
  <si>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</si>
  <si>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</si>
  <si>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</si>
  <si>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</si>
  <si>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</si>
  <si>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</si>
  <si>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</si>
  <si>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</si>
  <si>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</si>
  <si>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</si>
  <si>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</si>
  <si>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</si>
  <si>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</si>
  <si>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</si>
  <si>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</si>
  <si>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</si>
  <si>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</si>
  <si>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</si>
  <si>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</si>
  <si>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</si>
  <si>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</si>
  <si>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</si>
  <si>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</si>
  <si>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</si>
  <si>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</si>
  <si>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</si>
  <si>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</si>
  <si>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</si>
  <si>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</si>
  <si>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</si>
  <si>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</si>
  <si>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</si>
  <si>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</si>
  <si>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</si>
  <si>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</si>
  <si>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</si>
  <si>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</si>
  <si>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</si>
  <si>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</si>
  <si>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</si>
  <si>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</si>
  <si>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</si>
  <si>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</si>
  <si>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</si>
  <si>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</si>
  <si>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</si>
  <si>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</si>
  <si>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</si>
  <si>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</si>
  <si>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</si>
  <si>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</si>
  <si>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</si>
  <si>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</si>
  <si>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</si>
  <si>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</si>
  <si>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</si>
  <si>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</si>
  <si>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</si>
  <si>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</si>
  <si>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</si>
  <si>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</si>
  <si>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</si>
  <si>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</si>
  <si>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</si>
  <si>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</si>
  <si>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</si>
  <si>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</si>
  <si>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</si>
  <si>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</si>
  <si>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</si>
  <si>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</si>
  <si>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</si>
  <si>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</si>
  <si>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</si>
  <si>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</si>
  <si>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</si>
  <si>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</si>
  <si>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</si>
  <si>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</si>
  <si>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</si>
  <si>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</si>
  <si>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</si>
  <si>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</si>
  <si>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</si>
  <si>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</si>
  <si>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</si>
  <si>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</si>
  <si>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</si>
  <si>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</si>
  <si>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</si>
  <si>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</si>
  <si>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</si>
  <si>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</si>
  <si>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</si>
  <si>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</si>
  <si>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</si>
  <si>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</si>
  <si>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</si>
  <si>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</si>
  <si>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</si>
  <si>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</si>
  <si>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</si>
  <si>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</si>
  <si>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</si>
  <si>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</si>
  <si>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</si>
  <si>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</si>
  <si>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</si>
  <si>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</si>
  <si>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</si>
  <si>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</si>
  <si>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</si>
  <si>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</si>
  <si>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</si>
  <si>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</si>
  <si>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</si>
  <si>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</si>
  <si>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</si>
  <si>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</si>
  <si>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</si>
  <si>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</si>
  <si>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</si>
  <si>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</si>
  <si>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</si>
  <si>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</si>
  <si>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</si>
  <si>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</si>
  <si>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</si>
  <si>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</si>
  <si>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</si>
  <si>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</si>
  <si>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</si>
  <si>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</si>
  <si>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</si>
  <si>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</si>
  <si>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</si>
  <si>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</si>
  <si>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</si>
  <si>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</si>
  <si>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</si>
  <si>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</si>
  <si>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</si>
  <si>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</si>
  <si>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</si>
  <si>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</si>
  <si>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</si>
  <si>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</si>
  <si>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</si>
  <si>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</si>
  <si>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</si>
  <si>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</si>
  <si>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</si>
  <si>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</si>
  <si>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</si>
  <si>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</si>
  <si>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</si>
  <si>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</si>
  <si>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</si>
  <si>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</si>
  <si>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</si>
  <si>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</si>
  <si>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</si>
  <si>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</si>
  <si>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</si>
  <si>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</si>
  <si>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</si>
  <si>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</si>
  <si>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</si>
  <si>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</si>
  <si>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</si>
  <si>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</si>
  <si>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</si>
  <si>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</si>
  <si>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</si>
  <si>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</si>
  <si>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</si>
  <si>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</si>
  <si>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</si>
  <si>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</si>
  <si>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</si>
  <si>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</si>
  <si>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</si>
  <si>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</si>
  <si>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</si>
  <si>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</si>
  <si>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</si>
  <si>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</si>
  <si>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</si>
  <si>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</si>
  <si>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</si>
  <si>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</si>
  <si>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</si>
  <si>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</si>
  <si>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</si>
  <si>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</si>
  <si>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</si>
  <si>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</si>
  <si>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</si>
  <si>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</si>
  <si>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</si>
  <si>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</si>
  <si>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</si>
  <si>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</si>
  <si>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</si>
  <si>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</si>
  <si>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</si>
  <si>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</si>
  <si>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</si>
  <si>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</si>
  <si>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</si>
  <si>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</si>
  <si>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</si>
  <si>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</si>
  <si>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</si>
  <si>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</si>
  <si>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</si>
  <si>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</si>
  <si>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</si>
  <si>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</si>
  <si>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</si>
  <si>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</si>
  <si>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</si>
  <si>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</si>
  <si>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</si>
  <si>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</si>
  <si>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</si>
  <si>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</si>
  <si>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</si>
  <si>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</si>
  <si>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</si>
  <si>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</si>
  <si>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</si>
  <si>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</si>
  <si>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</si>
  <si>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</si>
  <si>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</si>
  <si>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</si>
  <si>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</si>
  <si>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</si>
  <si>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</si>
  <si>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</si>
  <si>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</si>
  <si>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</si>
  <si>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</si>
  <si>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</si>
  <si>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</si>
  <si>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</si>
  <si>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</si>
  <si>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</si>
  <si>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</si>
  <si>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</si>
  <si>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</si>
  <si>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</si>
  <si>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</si>
  <si>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</si>
  <si>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</si>
  <si>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</si>
  <si>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</si>
  <si>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</si>
  <si>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</si>
  <si>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</si>
  <si>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</si>
  <si>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</si>
  <si>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</si>
  <si>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</si>
  <si>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</si>
  <si>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</si>
  <si>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</si>
  <si>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</si>
  <si>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</si>
  <si>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</si>
  <si>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</si>
  <si>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</si>
  <si>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</si>
  <si>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</si>
  <si>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</si>
  <si>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</si>
  <si>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</si>
  <si>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</si>
  <si>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</si>
  <si>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</si>
  <si>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</si>
  <si>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</si>
  <si>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</si>
  <si>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</si>
  <si>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</si>
  <si>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</si>
  <si>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</si>
  <si>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</si>
  <si>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</si>
  <si>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</si>
  <si>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</si>
  <si>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</si>
  <si>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</si>
  <si>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</si>
  <si>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</si>
  <si>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</si>
  <si>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</si>
  <si>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</si>
  <si>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</si>
  <si>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</si>
  <si>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</si>
  <si>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</si>
  <si>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</si>
  <si>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</si>
  <si>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</si>
  <si>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</si>
  <si>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</si>
  <si>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</si>
  <si>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</si>
  <si>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</si>
  <si>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</si>
  <si>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</si>
  <si>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</si>
  <si>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</si>
  <si>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</si>
  <si>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</si>
  <si>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</si>
  <si>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</si>
  <si>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</si>
  <si>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</si>
  <si>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</si>
  <si>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</si>
  <si>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</si>
  <si>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</si>
  <si>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</si>
  <si>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</si>
  <si>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</si>
  <si>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</si>
  <si>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</si>
  <si>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</si>
  <si>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</si>
  <si>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</si>
  <si>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</si>
  <si>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</si>
  <si>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</si>
  <si>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</si>
  <si>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</si>
  <si>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</si>
  <si>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</si>
  <si>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</si>
  <si>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</si>
  <si>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</si>
  <si>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</si>
  <si>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</si>
  <si>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</si>
  <si>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</si>
  <si>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</si>
  <si>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</si>
  <si>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</si>
  <si>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</si>
  <si>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</si>
  <si>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</si>
  <si>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</si>
  <si>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</si>
  <si>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</si>
  <si>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</si>
  <si>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</si>
  <si>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</si>
  <si>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</si>
  <si>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</si>
  <si>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</si>
  <si>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</si>
  <si>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</si>
  <si>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</si>
  <si>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</si>
  <si>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</si>
  <si>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</si>
  <si>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</si>
  <si>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</si>
  <si>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</si>
  <si>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</si>
  <si>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</si>
  <si>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</si>
  <si>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</si>
  <si>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</si>
  <si>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</si>
  <si>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</si>
  <si>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</si>
  <si>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</si>
  <si>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</si>
  <si>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</si>
  <si>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</si>
  <si>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</si>
  <si>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</si>
  <si>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</si>
  <si>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</si>
  <si>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</si>
  <si>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</si>
  <si>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</si>
  <si>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</si>
  <si>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</si>
  <si>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</si>
  <si>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</si>
  <si>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</si>
  <si>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</si>
  <si>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</si>
  <si>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</si>
  <si>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</si>
  <si>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</si>
  <si>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</si>
  <si>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</si>
  <si>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</si>
  <si>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</si>
  <si>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</si>
  <si>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</si>
  <si>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</si>
  <si>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</si>
  <si>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</si>
  <si>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</si>
  <si>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</si>
  <si>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</si>
  <si>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</si>
  <si>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</si>
  <si>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</si>
  <si>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</si>
  <si>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</si>
  <si>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</si>
  <si>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</si>
  <si>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</si>
  <si>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</si>
  <si>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</si>
  <si>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</si>
  <si>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</si>
  <si>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</si>
  <si>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</si>
  <si>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</si>
  <si>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</si>
  <si>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</si>
  <si>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</si>
  <si>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</si>
  <si>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</si>
  <si>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</si>
  <si>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</si>
  <si>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</si>
  <si>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</si>
  <si>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</si>
  <si>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</si>
  <si>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</si>
  <si>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</si>
  <si>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</si>
  <si>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</si>
  <si>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</si>
  <si>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</si>
  <si>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</si>
  <si>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</si>
  <si>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</si>
  <si>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</si>
  <si>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</si>
  <si>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</si>
  <si>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</si>
  <si>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</si>
  <si>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</si>
  <si>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</si>
  <si>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</si>
  <si>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</si>
  <si>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</si>
  <si>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</si>
  <si>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</si>
  <si>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</si>
  <si>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</si>
  <si>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</si>
  <si>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</si>
  <si>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</si>
  <si>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</si>
  <si>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</si>
  <si>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</si>
  <si>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</si>
  <si>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</si>
  <si>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</si>
  <si>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</si>
  <si>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</si>
  <si>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</si>
  <si>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</si>
  <si>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</si>
  <si>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</si>
  <si>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</si>
  <si>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</si>
  <si>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</si>
  <si>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</si>
  <si>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</si>
  <si>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</si>
  <si>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</si>
  <si>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</si>
  <si>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</si>
  <si>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</si>
  <si>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</si>
  <si>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</si>
  <si>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</si>
  <si>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</si>
  <si>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</si>
  <si>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</si>
  <si>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</si>
  <si>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</si>
  <si>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</si>
  <si>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</si>
  <si>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</si>
  <si>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</si>
  <si>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</si>
  <si>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</si>
  <si>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</si>
  <si>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</si>
  <si>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</si>
  <si>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</si>
  <si>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</si>
  <si>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</si>
  <si>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</si>
  <si>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</si>
  <si>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</si>
  <si>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</si>
  <si>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</si>
  <si>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</si>
  <si>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</si>
  <si>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</si>
  <si>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</si>
  <si>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</si>
  <si>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</si>
  <si>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</si>
  <si>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</si>
  <si>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</si>
  <si>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</si>
  <si>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</si>
  <si>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</si>
  <si>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</si>
  <si>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</si>
  <si>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</si>
  <si>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</si>
  <si>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</si>
  <si>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</si>
  <si>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</si>
  <si>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</si>
  <si>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</si>
  <si>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</si>
  <si>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</si>
  <si>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</si>
  <si>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</si>
  <si>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</si>
  <si>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</si>
  <si>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</si>
  <si>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</si>
  <si>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</si>
  <si>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</si>
  <si>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</si>
  <si>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</si>
  <si>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</si>
  <si>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</si>
  <si>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</si>
  <si>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</si>
  <si>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</si>
  <si>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</si>
  <si>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</si>
  <si>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</si>
  <si>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</si>
  <si>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</si>
  <si>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</si>
  <si>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</si>
  <si>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</si>
  <si>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</si>
  <si>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</si>
  <si>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</si>
  <si>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</si>
  <si>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</si>
  <si>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</si>
  <si>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</si>
  <si>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</si>
  <si>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</si>
  <si>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</si>
  <si>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</si>
  <si>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</si>
  <si>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</si>
  <si>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</si>
  <si>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</si>
  <si>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</si>
  <si>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</si>
  <si>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</si>
  <si>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</si>
  <si>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</si>
  <si>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</si>
  <si>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</si>
  <si>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</si>
  <si>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</si>
  <si>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</si>
  <si>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</si>
  <si>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</si>
  <si>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</si>
  <si>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</si>
  <si>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</si>
  <si>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</si>
  <si>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</si>
  <si>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</si>
  <si>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</si>
  <si>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</si>
  <si>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</si>
  <si>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</si>
  <si>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</si>
  <si>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</si>
  <si>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</si>
  <si>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</si>
  <si>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</si>
  <si>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</si>
  <si>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</si>
  <si>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</si>
  <si>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</si>
  <si>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</si>
  <si>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</si>
  <si>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</si>
  <si>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</si>
  <si>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</si>
  <si>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</si>
  <si>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</si>
  <si>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</si>
  <si>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</si>
  <si>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</si>
  <si>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</si>
  <si>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</si>
  <si>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</si>
  <si>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</si>
  <si>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</si>
  <si>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</si>
  <si>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</si>
  <si>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</si>
  <si>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</si>
  <si>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</si>
  <si>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</si>
  <si>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</si>
  <si>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</si>
  <si>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</si>
  <si>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</si>
  <si>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</si>
  <si>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</si>
  <si>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</si>
  <si>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</si>
  <si>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</si>
  <si>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</si>
  <si>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</si>
  <si>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</si>
  <si>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</si>
  <si>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</si>
  <si>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</si>
  <si>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</si>
  <si>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</si>
  <si>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</si>
  <si>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</si>
  <si>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</si>
  <si>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</si>
  <si>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</si>
  <si>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</si>
  <si>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</si>
  <si>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</si>
  <si>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</si>
  <si>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</si>
  <si>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</si>
  <si>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</si>
  <si>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</si>
  <si>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</si>
  <si>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</si>
  <si>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</si>
  <si>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</si>
  <si>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</si>
  <si>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</si>
  <si>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</si>
  <si>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</si>
  <si>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</si>
  <si>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</si>
  <si>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</si>
  <si>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</si>
  <si>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</si>
  <si>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</si>
  <si>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</si>
  <si>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</si>
  <si>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</si>
  <si>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</si>
  <si>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</si>
  <si>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</si>
  <si>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</si>
  <si>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</si>
  <si>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</si>
  <si>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</si>
  <si>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</si>
  <si>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</si>
  <si>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</si>
  <si>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</si>
  <si>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</si>
  <si>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</si>
  <si>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</si>
  <si>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</si>
  <si>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</si>
  <si>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</si>
  <si>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</si>
  <si>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</si>
  <si>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</si>
  <si>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</si>
  <si>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</si>
  <si>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</si>
  <si>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</si>
  <si>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</si>
  <si>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</si>
  <si>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</si>
  <si>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</si>
  <si>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</si>
  <si>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</si>
  <si>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</si>
  <si>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</si>
  <si>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</si>
  <si>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</si>
  <si>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</si>
  <si>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</si>
  <si>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</si>
  <si>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</si>
  <si>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</si>
  <si>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</si>
  <si>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</si>
  <si>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</si>
  <si>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</si>
  <si>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</si>
  <si>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</si>
  <si>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</si>
  <si>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</si>
  <si>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</si>
  <si>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</si>
  <si>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</si>
  <si>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</si>
  <si>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</si>
  <si>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</si>
  <si>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</si>
  <si>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</si>
  <si>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</si>
  <si>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</si>
  <si>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</si>
  <si>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</si>
  <si>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</si>
  <si>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</si>
  <si>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</si>
  <si>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</si>
  <si>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</si>
  <si>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</si>
  <si>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</si>
  <si>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</si>
  <si>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</si>
  <si>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</si>
  <si>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</si>
  <si>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</si>
  <si>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</si>
  <si>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</si>
  <si>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</si>
  <si>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</si>
  <si>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</si>
  <si>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</si>
  <si>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</si>
  <si>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</si>
  <si>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</si>
  <si>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</si>
  <si>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</si>
  <si>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</si>
  <si>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</si>
  <si>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</si>
  <si>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</si>
  <si>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</si>
  <si>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</si>
  <si>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</si>
  <si>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</si>
  <si>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</si>
  <si>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</si>
  <si>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</si>
  <si>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</si>
  <si>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</si>
  <si>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</si>
  <si>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</si>
  <si>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</si>
  <si>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</si>
  <si>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</si>
  <si>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</si>
  <si>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</si>
  <si>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</si>
  <si>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</si>
  <si>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</si>
  <si>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</si>
  <si>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</si>
  <si>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</si>
  <si>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</si>
  <si>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</si>
  <si>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</si>
  <si>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</si>
  <si>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</si>
  <si>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</si>
  <si>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</si>
  <si>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</si>
  <si>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</si>
  <si>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</si>
  <si>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</si>
  <si>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</si>
  <si>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</si>
  <si>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</si>
  <si>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</si>
  <si>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</si>
  <si>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</si>
  <si>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</si>
  <si>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</si>
  <si>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</si>
  <si>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</si>
  <si>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</si>
  <si>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</si>
  <si>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</si>
  <si>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</si>
  <si>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</si>
  <si>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</si>
  <si>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</si>
  <si>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</si>
  <si>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</si>
  <si>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</si>
  <si>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</si>
  <si>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</si>
  <si>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</si>
  <si>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</si>
  <si>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</si>
  <si>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</si>
  <si>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</si>
  <si>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</si>
  <si>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</si>
  <si>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</si>
  <si>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</si>
  <si>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</si>
  <si>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</si>
  <si>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</si>
  <si>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</si>
  <si>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</si>
  <si>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</si>
  <si>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</si>
  <si>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</si>
  <si>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</si>
  <si>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</si>
  <si>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</si>
  <si>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</si>
  <si>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</si>
  <si>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</si>
  <si>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</si>
  <si>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</si>
  <si>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</si>
  <si>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</si>
  <si>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</si>
  <si>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</si>
  <si>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</si>
  <si>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</si>
  <si>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</si>
  <si>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</si>
  <si>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</si>
  <si>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</si>
  <si>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</si>
  <si>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</si>
  <si>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</si>
  <si>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</si>
  <si>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</si>
  <si>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</si>
  <si>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</si>
  <si>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</si>
  <si>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</si>
  <si>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</si>
  <si>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</si>
  <si>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</si>
  <si>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</si>
  <si>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</si>
  <si>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</si>
  <si>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</si>
  <si>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</si>
  <si>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</si>
  <si>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</si>
  <si>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</si>
  <si>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</si>
  <si>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</si>
  <si>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</si>
  <si>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</si>
  <si>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</si>
  <si>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</si>
  <si>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</si>
  <si>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</si>
  <si>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</si>
  <si>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</si>
  <si>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</si>
  <si>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</si>
  <si>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</si>
  <si>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</si>
  <si>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</si>
  <si>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</si>
  <si>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</si>
  <si>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</si>
  <si>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</si>
  <si>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</si>
  <si>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</si>
  <si>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</si>
  <si>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</si>
  <si>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</si>
  <si>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</si>
  <si>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</si>
  <si>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</si>
  <si>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</si>
  <si>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</si>
  <si>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</si>
  <si>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</si>
  <si>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</si>
  <si>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</si>
  <si>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</si>
  <si>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</si>
  <si>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</si>
  <si>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</si>
  <si>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</si>
  <si>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</si>
  <si>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</si>
  <si>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</si>
  <si>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</si>
  <si>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</si>
  <si>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</si>
  <si>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</si>
  <si>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</si>
  <si>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</si>
  <si>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</si>
  <si>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</si>
  <si>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</si>
  <si>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</si>
  <si>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</si>
  <si>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</si>
  <si>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</si>
  <si>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</si>
  <si>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</si>
  <si>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</si>
  <si>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</si>
  <si>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</si>
  <si>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</si>
  <si>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</si>
  <si>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</si>
  <si>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</si>
  <si>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</si>
  <si>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</si>
  <si>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</si>
  <si>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</si>
  <si>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</si>
  <si>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</si>
  <si>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</si>
  <si>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</si>
  <si>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</si>
  <si>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</si>
  <si>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</si>
  <si>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</si>
  <si>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</si>
  <si>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</si>
  <si>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</si>
  <si>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</si>
  <si>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</si>
  <si>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</si>
  <si>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</si>
  <si>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</si>
  <si>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</si>
  <si>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</si>
  <si>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</si>
  <si>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</si>
  <si>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</si>
  <si>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</si>
  <si>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</si>
  <si>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</si>
  <si>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</si>
  <si>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</si>
  <si>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</si>
  <si>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</si>
  <si>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</si>
  <si>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</si>
  <si>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</si>
  <si>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</si>
  <si>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</si>
  <si>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</si>
  <si>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</si>
  <si>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</si>
  <si>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</si>
  <si>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</si>
  <si>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</si>
  <si>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</si>
  <si>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</si>
  <si>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</si>
  <si>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</si>
  <si>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</si>
  <si>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</si>
  <si>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</si>
  <si>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</si>
  <si>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</si>
  <si>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</si>
  <si>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</si>
  <si>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</si>
  <si>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</si>
  <si>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</si>
  <si>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</si>
  <si>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</si>
  <si>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</si>
  <si>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</si>
  <si>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</si>
  <si>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</si>
  <si>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</si>
  <si>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</si>
  <si>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</si>
  <si>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</si>
  <si>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</si>
  <si>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</si>
  <si>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</si>
  <si>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</si>
  <si>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</si>
  <si>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</si>
  <si>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</si>
  <si>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</si>
  <si>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</si>
  <si>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</si>
  <si>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</si>
  <si>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</si>
  <si>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</si>
  <si>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</si>
  <si>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</si>
  <si>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</si>
  <si>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</si>
  <si>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</si>
  <si>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</si>
  <si>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</si>
  <si>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</si>
  <si>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</si>
  <si>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</si>
  <si>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</si>
  <si>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</si>
  <si>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</si>
  <si>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</si>
  <si>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</si>
  <si>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</si>
  <si>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</si>
  <si>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</si>
  <si>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</si>
  <si>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</si>
  <si>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</si>
  <si>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</si>
  <si>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</si>
  <si>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</si>
  <si>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</si>
  <si>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</si>
  <si>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</si>
  <si>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</si>
  <si>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</si>
  <si>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</si>
  <si>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</si>
  <si>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</si>
  <si>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</si>
  <si>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</si>
  <si>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</si>
  <si>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</si>
  <si>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</si>
  <si>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</si>
  <si>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</si>
  <si>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</si>
  <si>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</si>
  <si>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</si>
  <si>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</si>
  <si>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</si>
  <si>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</si>
  <si>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</si>
  <si>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</si>
  <si>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</si>
  <si>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</si>
  <si>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</si>
  <si>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</si>
  <si>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</si>
  <si>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</si>
  <si>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</si>
  <si>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</si>
  <si>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</si>
  <si>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</si>
  <si>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</si>
  <si>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</si>
  <si>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</si>
  <si>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</si>
  <si>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</si>
  <si>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</si>
  <si>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</si>
  <si>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</si>
  <si>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</si>
  <si>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</si>
  <si>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</si>
  <si>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</si>
  <si>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</si>
  <si>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</si>
  <si>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</si>
  <si>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</si>
  <si>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</si>
  <si>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</si>
  <si>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</si>
  <si>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</si>
  <si>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</si>
  <si>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</si>
  <si>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</si>
  <si>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</si>
  <si>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</si>
  <si>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</si>
  <si>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</si>
  <si>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</si>
  <si>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</si>
  <si>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</si>
  <si>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</si>
  <si>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</si>
  <si>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</si>
  <si>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</si>
  <si>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</si>
  <si>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</si>
  <si>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</si>
  <si>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</si>
  <si>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</si>
  <si>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</si>
  <si>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</si>
  <si>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</si>
  <si>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</si>
  <si>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</si>
  <si>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</si>
  <si>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</si>
  <si>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</si>
  <si>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</si>
  <si>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</si>
  <si>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</si>
  <si>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</si>
  <si>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</si>
  <si>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</si>
  <si>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</si>
  <si>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</si>
  <si>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</si>
  <si>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</si>
  <si>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</si>
  <si>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</si>
  <si>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</si>
  <si>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</si>
  <si>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</si>
  <si>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</si>
  <si>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</si>
  <si>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</si>
  <si>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</si>
  <si>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</si>
  <si>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</si>
  <si>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</si>
  <si>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</si>
  <si>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</si>
  <si>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</si>
  <si>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</si>
  <si>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</si>
  <si>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</si>
  <si>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</si>
  <si>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</si>
  <si>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</si>
  <si>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</si>
  <si>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</si>
  <si>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</si>
  <si>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</si>
  <si>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</si>
  <si>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</si>
  <si>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</si>
  <si>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</si>
  <si>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</si>
  <si>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</si>
  <si>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</si>
  <si>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</si>
  <si>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</si>
  <si>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</si>
  <si>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</si>
  <si>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</si>
  <si>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</si>
  <si>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</si>
  <si>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</si>
  <si>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</si>
  <si>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</si>
  <si>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</si>
  <si>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</si>
  <si>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</si>
  <si>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</si>
  <si>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</si>
  <si>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</si>
  <si>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</si>
  <si>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</si>
  <si>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</si>
  <si>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</si>
  <si>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</si>
  <si>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</si>
  <si>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</si>
  <si>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</si>
  <si>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</si>
  <si>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</si>
  <si>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</si>
  <si>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</si>
  <si>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</si>
  <si>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</si>
  <si>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</si>
  <si>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</si>
  <si>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</si>
  <si>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</si>
  <si>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</si>
  <si>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</si>
  <si>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</si>
  <si>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</si>
  <si>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</si>
  <si>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</si>
  <si>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</si>
  <si>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</si>
  <si>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</si>
  <si>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</si>
  <si>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</si>
  <si>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</si>
  <si>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</si>
  <si>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</si>
  <si>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</si>
  <si>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</si>
  <si>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</si>
  <si>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</si>
  <si>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</si>
  <si>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</si>
  <si>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</si>
  <si>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</si>
  <si>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</si>
  <si>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</si>
  <si>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</si>
  <si>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</si>
  <si>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</si>
  <si>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</si>
  <si>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</si>
  <si>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</si>
  <si>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</si>
  <si>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</si>
  <si>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</si>
  <si>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</si>
  <si>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</si>
  <si>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</si>
  <si>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</si>
  <si>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</si>
  <si>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</si>
  <si>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</si>
  <si>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</si>
  <si>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</si>
  <si>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</si>
  <si>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</si>
  <si>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</si>
  <si>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</si>
  <si>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</si>
  <si>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</si>
  <si>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</si>
  <si>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</si>
  <si>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</si>
  <si>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</si>
  <si>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</si>
  <si>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</si>
  <si>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</si>
  <si>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</si>
  <si>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</si>
  <si>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</si>
  <si>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</si>
  <si>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</si>
  <si>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</si>
  <si>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</si>
  <si>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</si>
  <si>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</si>
  <si>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</si>
  <si>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</si>
  <si>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</si>
  <si>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</si>
  <si>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</si>
  <si>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</si>
  <si>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</si>
  <si>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</si>
  <si>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</si>
  <si>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</si>
  <si>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</si>
  <si>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</si>
  <si>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</si>
  <si>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</si>
  <si>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</si>
  <si>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</si>
  <si>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</si>
  <si>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</si>
  <si>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</si>
  <si>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</si>
  <si>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</si>
  <si>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</si>
  <si>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</si>
  <si>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</si>
  <si>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</si>
  <si>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</si>
  <si>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</si>
  <si>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</si>
  <si>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</si>
  <si>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</si>
  <si>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</si>
  <si>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</si>
  <si>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</si>
  <si>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</si>
  <si>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</si>
  <si>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</si>
  <si>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</si>
  <si>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</si>
  <si>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</si>
  <si>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</si>
  <si>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</si>
  <si>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</si>
  <si>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</si>
  <si>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</si>
  <si>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</si>
  <si>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</si>
  <si>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</si>
  <si>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</si>
  <si>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</si>
  <si>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</si>
  <si>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</si>
  <si>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</si>
  <si>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</si>
  <si>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</si>
  <si>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</si>
  <si>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</si>
  <si>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</si>
  <si>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</si>
  <si>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</si>
  <si>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</si>
  <si>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</si>
  <si>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</si>
  <si>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</si>
  <si>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</si>
  <si>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</si>
  <si>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</si>
  <si>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</si>
  <si>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</si>
  <si>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</si>
  <si>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</si>
  <si>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</si>
  <si>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</si>
  <si>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</si>
  <si>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</si>
  <si>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</si>
  <si>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</si>
  <si>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</si>
  <si>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</si>
  <si>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</si>
  <si>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</si>
  <si>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</si>
  <si>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</si>
  <si>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</si>
  <si>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</si>
  <si>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</si>
  <si>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</si>
  <si>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</si>
  <si>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</si>
  <si>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</si>
  <si>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</si>
  <si>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</si>
  <si>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</si>
  <si>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</si>
  <si>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</si>
  <si>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</si>
  <si>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</si>
  <si>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</si>
  <si>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</si>
  <si>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</si>
  <si>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</si>
  <si>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</si>
  <si>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</si>
  <si>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</si>
  <si>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</si>
  <si>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</si>
  <si>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</si>
  <si>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</si>
  <si>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</si>
  <si>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</si>
  <si>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</si>
  <si>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</si>
  <si>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</si>
  <si>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</si>
  <si>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</si>
  <si>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</si>
  <si>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</si>
  <si>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</si>
  <si>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</si>
  <si>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</si>
  <si>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</si>
  <si>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</si>
  <si>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</si>
  <si>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</si>
  <si>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</si>
  <si>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</si>
  <si>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</si>
  <si>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</si>
  <si>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</si>
  <si>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</si>
  <si>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</si>
  <si>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</si>
  <si>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</si>
  <si>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</si>
  <si>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</si>
  <si>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</si>
  <si>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</si>
  <si>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</si>
  <si>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</si>
  <si>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</si>
  <si>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</si>
  <si>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</si>
  <si>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</si>
  <si>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</si>
  <si>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</si>
  <si>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</si>
  <si>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</si>
  <si>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</si>
  <si>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</si>
  <si>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</si>
  <si>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</si>
  <si>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</si>
  <si>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</si>
  <si>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</si>
  <si>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</si>
  <si>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</si>
  <si>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</si>
  <si>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</si>
  <si>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</si>
  <si>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</si>
  <si>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</si>
  <si>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</si>
  <si>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</si>
  <si>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</si>
  <si>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</si>
  <si>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</si>
  <si>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</si>
  <si>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</si>
  <si>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</si>
  <si>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</si>
  <si>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</si>
  <si>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</si>
  <si>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</si>
  <si>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</si>
  <si>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</si>
  <si>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</si>
  <si>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</si>
  <si>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</si>
  <si>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</si>
  <si>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</si>
  <si>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</si>
  <si>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</si>
  <si>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</si>
  <si>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</si>
  <si>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</si>
  <si>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</si>
  <si>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</si>
  <si>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</si>
  <si>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</si>
  <si>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</si>
  <si>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</si>
  <si>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</si>
  <si>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</si>
  <si>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</si>
  <si>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</si>
  <si>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</si>
  <si>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</si>
  <si>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</si>
  <si>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</si>
  <si>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</si>
  <si>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</si>
  <si>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</si>
  <si>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</si>
  <si>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</si>
  <si>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</si>
  <si>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</si>
  <si>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</si>
  <si>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</si>
  <si>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</si>
  <si>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</si>
  <si>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</si>
  <si>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</si>
  <si>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</si>
  <si>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</si>
  <si>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</si>
  <si>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</si>
  <si>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</si>
  <si>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</si>
  <si>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</si>
  <si>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</si>
  <si>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</si>
  <si>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</si>
  <si>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</si>
  <si>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</si>
  <si>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</si>
  <si>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</si>
  <si>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</si>
  <si>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</si>
  <si>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</si>
  <si>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</si>
  <si>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</si>
  <si>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</si>
  <si>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</si>
  <si>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</si>
  <si>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</si>
  <si>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</si>
  <si>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</si>
  <si>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</si>
  <si>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</si>
  <si>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</si>
  <si>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</si>
  <si>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</si>
  <si>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</si>
  <si>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</si>
  <si>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</si>
  <si>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</si>
  <si>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</si>
  <si>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</si>
  <si>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</si>
  <si>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</si>
  <si>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</si>
  <si>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</si>
  <si>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</si>
  <si>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</si>
  <si>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</si>
  <si>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</si>
  <si>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</si>
  <si>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</si>
  <si>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</si>
  <si>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</si>
  <si>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</si>
  <si>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</si>
  <si>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</si>
  <si>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</si>
  <si>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</si>
  <si>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</si>
  <si>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</si>
  <si>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</si>
  <si>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</si>
  <si>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</si>
  <si>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</si>
  <si>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</si>
  <si>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</si>
  <si>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</si>
  <si>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</si>
  <si>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</si>
  <si>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</si>
  <si>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</si>
  <si>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</si>
  <si>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</si>
  <si>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</si>
  <si>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</si>
  <si>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</si>
  <si>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</si>
  <si>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</si>
  <si>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</si>
  <si>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</si>
  <si>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</si>
  <si>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</si>
  <si>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</si>
  <si>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</si>
  <si>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</si>
  <si>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</si>
  <si>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</si>
  <si>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</si>
  <si>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</si>
  <si>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</si>
  <si>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</si>
  <si>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</si>
  <si>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</si>
  <si>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</si>
  <si>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</si>
  <si>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</si>
  <si>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</si>
  <si>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</si>
  <si>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</si>
  <si>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</si>
  <si>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</si>
  <si>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</si>
  <si>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</si>
  <si>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</si>
  <si>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</si>
  <si>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</si>
  <si>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</si>
  <si>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</si>
  <si>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</si>
  <si>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</si>
  <si>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</si>
  <si>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</si>
  <si>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</si>
  <si>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</si>
  <si>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</si>
  <si>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</si>
  <si>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</si>
  <si>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</si>
  <si>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</si>
  <si>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</si>
  <si>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</si>
  <si>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</si>
  <si>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</si>
  <si>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</si>
  <si>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</si>
  <si>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</si>
  <si>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</si>
  <si>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</si>
  <si>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</si>
  <si>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</si>
  <si>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</si>
  <si>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</si>
  <si>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</si>
  <si>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</si>
  <si>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</si>
  <si>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</si>
  <si>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</si>
  <si>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</si>
  <si>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</si>
  <si>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</si>
  <si>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</si>
  <si>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</si>
  <si>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</si>
  <si>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</si>
  <si>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</si>
  <si>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</si>
  <si>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</si>
  <si>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</si>
  <si>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</si>
  <si>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</si>
  <si>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</si>
  <si>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</si>
  <si>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</si>
  <si>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</si>
  <si>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</si>
  <si>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</si>
  <si>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</si>
  <si>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</si>
  <si>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</si>
  <si>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</si>
  <si>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</si>
  <si>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</si>
  <si>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</si>
  <si>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</si>
  <si>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</si>
  <si>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</si>
  <si>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</si>
  <si>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</si>
  <si>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</si>
  <si>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</si>
  <si>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</si>
  <si>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</si>
  <si>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</si>
  <si>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</si>
  <si>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</si>
  <si>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</si>
  <si>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</si>
  <si>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</si>
  <si>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</si>
  <si>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</si>
  <si>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</si>
  <si>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</si>
  <si>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</si>
  <si>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</si>
  <si>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</si>
  <si>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</si>
  <si>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</si>
  <si>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</si>
  <si>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</si>
  <si>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</si>
  <si>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</si>
  <si>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</si>
  <si>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</si>
  <si>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</si>
  <si>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</si>
  <si>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</si>
  <si>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</si>
  <si>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</si>
  <si>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</si>
  <si>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</si>
  <si>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</si>
  <si>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</si>
  <si>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</si>
  <si>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</si>
  <si>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</si>
  <si>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</si>
  <si>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</si>
  <si>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</si>
  <si>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</si>
  <si>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</si>
  <si>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</si>
  <si>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</si>
  <si>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</si>
  <si>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</si>
  <si>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</si>
  <si>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</si>
  <si>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</si>
  <si>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</si>
  <si>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</si>
  <si>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</si>
  <si>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</si>
  <si>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</si>
  <si>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</si>
  <si>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</si>
  <si>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</si>
  <si>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</si>
  <si>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</si>
  <si>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</si>
  <si>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</si>
  <si>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</si>
  <si>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</si>
  <si>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</si>
  <si>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</si>
  <si>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</si>
  <si>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</si>
  <si>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</si>
  <si>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</si>
  <si>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</si>
  <si>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</si>
  <si>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</si>
  <si>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</si>
  <si>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</si>
  <si>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</si>
  <si>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</si>
  <si>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</si>
  <si>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</si>
  <si>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</si>
  <si>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</si>
  <si>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</si>
  <si>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</si>
  <si>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</si>
  <si>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</si>
  <si>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</si>
  <si>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</si>
  <si>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</si>
  <si>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</si>
  <si>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</si>
  <si>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</si>
  <si>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</si>
  <si>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</si>
  <si>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</si>
  <si>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</si>
  <si>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</si>
  <si>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</si>
  <si>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</si>
  <si>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</si>
  <si>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</si>
  <si>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</si>
  <si>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</si>
  <si>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</si>
  <si>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</si>
  <si>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</si>
  <si>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</si>
  <si>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</si>
  <si>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</si>
  <si>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</si>
  <si>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</si>
  <si>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</si>
  <si>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</si>
  <si>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</si>
  <si>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</si>
  <si>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</si>
  <si>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</si>
  <si>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</si>
  <si>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</si>
  <si>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</si>
  <si>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</si>
  <si>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</si>
  <si>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</si>
  <si>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</si>
  <si>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</si>
  <si>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</si>
  <si>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</si>
  <si>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</si>
  <si>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</si>
  <si>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</si>
  <si>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</si>
  <si>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</si>
  <si>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</si>
  <si>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</si>
  <si>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</si>
  <si>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</si>
  <si>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</si>
  <si>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</si>
  <si>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</si>
  <si>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</si>
  <si>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</si>
  <si>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</si>
  <si>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</si>
  <si>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</si>
  <si>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</si>
  <si>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</si>
  <si>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</si>
  <si>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</si>
  <si>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</si>
  <si>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</si>
  <si>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</si>
  <si>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</si>
  <si>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</si>
  <si>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</si>
  <si>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</si>
  <si>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</si>
  <si>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</si>
  <si>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</si>
  <si>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</si>
  <si>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</si>
  <si>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</si>
  <si>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</si>
  <si>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</si>
  <si>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</si>
  <si>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</si>
  <si>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</si>
  <si>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</si>
  <si>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</si>
  <si>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</si>
  <si>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</si>
  <si>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</si>
  <si>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</si>
  <si>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</si>
  <si>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</si>
  <si>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</si>
  <si>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</si>
  <si>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</si>
  <si>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</si>
  <si>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</si>
  <si>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</si>
  <si>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</si>
  <si>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</si>
  <si>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</si>
  <si>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</si>
  <si>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</si>
  <si>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</si>
  <si>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</si>
  <si>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</si>
  <si>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</si>
  <si>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</si>
  <si>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</si>
  <si>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</si>
  <si>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</si>
  <si>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</si>
  <si>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</si>
  <si>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</si>
  <si>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</si>
  <si>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</si>
  <si>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</si>
  <si>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</si>
  <si>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</si>
  <si>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</si>
  <si>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</si>
  <si>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</si>
  <si>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</si>
  <si>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</si>
  <si>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</si>
  <si>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</si>
  <si>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</si>
  <si>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</si>
  <si>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</si>
  <si>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</si>
  <si>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</si>
  <si>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</si>
  <si>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</si>
  <si>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</si>
  <si>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</si>
  <si>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</si>
  <si>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</si>
  <si>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</si>
  <si>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</si>
  <si>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</si>
  <si>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</si>
  <si>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</si>
  <si>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</si>
  <si>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</si>
  <si>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</si>
  <si>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</si>
  <si>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</si>
  <si>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</si>
  <si>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</si>
  <si>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</si>
  <si>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</si>
  <si>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</si>
  <si>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</si>
  <si>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</si>
  <si>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</si>
  <si>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</si>
  <si>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</si>
  <si>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</si>
  <si>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</si>
  <si>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</si>
  <si>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</si>
  <si>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</si>
  <si>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</si>
  <si>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</si>
  <si>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</si>
  <si>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</si>
  <si>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</si>
  <si>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</si>
  <si>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</si>
  <si>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</si>
  <si>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</si>
  <si>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</si>
  <si>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</si>
  <si>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</si>
  <si>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</si>
  <si>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</si>
  <si>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</si>
  <si>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</si>
  <si>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</si>
  <si>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</si>
  <si>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</si>
  <si>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</si>
  <si>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</si>
  <si>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</si>
  <si>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</si>
  <si>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</si>
  <si>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</si>
  <si>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</si>
  <si>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</si>
  <si>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</si>
  <si>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</si>
  <si>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</si>
  <si>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</si>
  <si>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</si>
  <si>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</si>
  <si>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</si>
  <si>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</si>
  <si>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</si>
  <si>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</si>
  <si>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</si>
  <si>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</si>
  <si>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</si>
  <si>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</si>
  <si>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</si>
  <si>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</si>
  <si>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</si>
  <si>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</si>
  <si>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</si>
  <si>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</si>
  <si>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</si>
  <si>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</si>
  <si>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</si>
  <si>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</si>
  <si>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</si>
  <si>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</si>
  <si>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</si>
  <si>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</si>
  <si>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</si>
  <si>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</si>
  <si>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</si>
  <si>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</si>
  <si>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</si>
  <si>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</si>
  <si>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</si>
  <si>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</si>
  <si>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</si>
  <si>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</si>
  <si>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</si>
  <si>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</si>
  <si>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</si>
  <si>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</si>
  <si>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</si>
  <si>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</si>
  <si>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</si>
  <si>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</si>
  <si>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</si>
  <si>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</si>
  <si>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</si>
  <si>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</si>
  <si>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</si>
  <si>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</si>
  <si>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</si>
  <si>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</si>
  <si>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</si>
  <si>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</si>
  <si>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</si>
  <si>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</si>
  <si>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</si>
  <si>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</si>
  <si>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</si>
  <si>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</si>
  <si>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</si>
  <si>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</si>
  <si>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</si>
  <si>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</si>
  <si>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</si>
  <si>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</si>
  <si>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</si>
  <si>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</si>
  <si>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</si>
  <si>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</si>
  <si>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</si>
  <si>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</si>
  <si>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</si>
  <si>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</si>
  <si>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</si>
  <si>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</si>
  <si>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</si>
  <si>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</si>
  <si>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</si>
  <si>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</si>
  <si>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</si>
  <si>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</si>
  <si>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</si>
  <si>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</si>
  <si>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</si>
  <si>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</si>
  <si>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</si>
  <si>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</si>
  <si>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</si>
  <si>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</si>
  <si>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</si>
  <si>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</si>
  <si>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</si>
  <si>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</si>
  <si>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</si>
  <si>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</si>
  <si>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</si>
  <si>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</si>
  <si>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</si>
  <si>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</si>
  <si>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</si>
  <si>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</si>
  <si>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</si>
  <si>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</si>
  <si>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</si>
  <si>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</si>
  <si>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</si>
  <si>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</si>
  <si>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</si>
  <si>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</si>
  <si>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</si>
  <si>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</si>
  <si>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</si>
  <si>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</si>
  <si>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</si>
  <si>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</si>
  <si>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</si>
  <si>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</si>
  <si>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</si>
  <si>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</si>
  <si>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</si>
  <si>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</si>
  <si>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</si>
  <si>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</si>
  <si>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</si>
  <si>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</si>
  <si>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</si>
  <si>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</si>
  <si>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</si>
  <si>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</si>
  <si>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</si>
  <si>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</si>
  <si>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</si>
  <si>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</si>
  <si>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</si>
  <si>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</si>
  <si>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</si>
  <si>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</si>
  <si>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</si>
  <si>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</si>
  <si>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</si>
  <si>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</si>
  <si>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</si>
  <si>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</si>
  <si>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</si>
  <si>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</si>
  <si>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</si>
  <si>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</si>
  <si>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</si>
  <si>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</si>
  <si>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</si>
  <si>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</si>
  <si>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</si>
  <si>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</si>
  <si>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</si>
  <si>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</si>
  <si>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</si>
  <si>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</si>
  <si>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</si>
  <si>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</si>
  <si>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</si>
  <si>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</si>
  <si>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</si>
  <si>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</si>
  <si>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</si>
  <si>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</si>
  <si>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</si>
  <si>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</si>
  <si>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</si>
  <si>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</si>
  <si>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</si>
  <si>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</si>
  <si>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</si>
  <si>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</si>
  <si>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</si>
  <si>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</si>
  <si>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</si>
  <si>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</si>
  <si>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</si>
  <si>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</si>
  <si>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</si>
  <si>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</si>
  <si>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</si>
  <si>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</si>
  <si>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</si>
  <si>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</si>
  <si>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</si>
  <si>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</si>
  <si>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</si>
  <si>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</si>
  <si>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</si>
  <si>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</si>
  <si>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</si>
  <si>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</si>
  <si>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</si>
  <si>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</si>
  <si>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</si>
  <si>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</si>
  <si>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</si>
  <si>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</si>
  <si>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</si>
  <si>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</si>
  <si>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</si>
  <si>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</si>
  <si>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</si>
  <si>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</si>
  <si>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</si>
  <si>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</si>
  <si>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</si>
  <si>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</si>
  <si>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</si>
  <si>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</si>
  <si>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</si>
  <si>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</si>
  <si>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</si>
  <si>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</si>
  <si>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</si>
  <si>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</si>
  <si>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</si>
  <si>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</si>
  <si>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</si>
  <si>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</si>
  <si>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</si>
  <si>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</si>
  <si>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</si>
  <si>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</si>
  <si>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</si>
  <si>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</si>
  <si>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</si>
  <si>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</si>
  <si>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</si>
  <si>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</si>
  <si>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</si>
  <si>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</si>
  <si>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</si>
  <si>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</si>
  <si>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</si>
  <si>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</si>
  <si>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</si>
  <si>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</si>
  <si>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</si>
  <si>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</si>
  <si>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</si>
  <si>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</si>
  <si>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</si>
  <si>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</si>
  <si>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</si>
  <si>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</si>
  <si>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</si>
  <si>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</si>
  <si>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</si>
  <si>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</si>
  <si>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</si>
  <si>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</si>
  <si>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</si>
  <si>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</si>
  <si>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</si>
  <si>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</si>
  <si>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</si>
  <si>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</si>
  <si>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</si>
  <si>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</si>
  <si>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</si>
  <si>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</si>
  <si>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</si>
  <si>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</si>
  <si>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</si>
  <si>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</si>
  <si>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</si>
  <si>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</si>
  <si>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</si>
  <si>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</si>
  <si>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</si>
  <si>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</si>
  <si>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</si>
  <si>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</si>
  <si>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</si>
  <si>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</si>
  <si>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</si>
  <si>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</si>
  <si>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</si>
  <si>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</si>
  <si>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</si>
  <si>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</si>
  <si>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</si>
  <si>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</si>
  <si>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</si>
  <si>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</si>
  <si>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</si>
  <si>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</si>
  <si>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</si>
  <si>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</si>
  <si>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</si>
  <si>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</si>
  <si>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</si>
  <si>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</si>
  <si>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</si>
  <si>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</si>
  <si>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</si>
  <si>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</si>
  <si>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</si>
  <si>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</si>
  <si>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</si>
  <si>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</si>
  <si>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</si>
  <si>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</si>
  <si>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</si>
  <si>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</si>
  <si>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</si>
  <si>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</si>
  <si>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</si>
  <si>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</si>
  <si>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</si>
  <si>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</si>
  <si>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</si>
  <si>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</si>
  <si>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</si>
  <si>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</si>
  <si>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</si>
  <si>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</si>
  <si>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</si>
  <si>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</si>
  <si>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</si>
  <si>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</si>
  <si>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</si>
  <si>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</si>
  <si>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</si>
  <si>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</si>
  <si>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</si>
  <si>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</si>
  <si>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</si>
  <si>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</si>
  <si>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</si>
  <si>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</si>
  <si>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</si>
  <si>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</si>
  <si>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</si>
  <si>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</si>
  <si>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</si>
  <si>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</si>
  <si>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</si>
  <si>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</si>
  <si>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</si>
  <si>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</si>
  <si>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</si>
  <si>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</si>
  <si>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</si>
  <si>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</si>
  <si>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</si>
  <si>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</si>
  <si>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</si>
  <si>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</si>
  <si>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</si>
  <si>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</si>
  <si>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</si>
  <si>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</si>
  <si>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</si>
  <si>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</si>
  <si>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</si>
  <si>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</si>
  <si>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</si>
  <si>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</si>
  <si>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</si>
  <si>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</si>
  <si>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</si>
  <si>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</si>
  <si>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</si>
  <si>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</si>
  <si>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</si>
  <si>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</si>
  <si>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</si>
  <si>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</si>
  <si>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</si>
  <si>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</si>
  <si>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</si>
  <si>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</si>
  <si>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</si>
  <si>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</si>
  <si>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</si>
  <si>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</si>
  <si>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</si>
  <si>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</si>
  <si>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</si>
  <si>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</si>
  <si>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</si>
  <si>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</si>
  <si>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</si>
  <si>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</si>
  <si>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</si>
  <si>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</si>
  <si>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</si>
  <si>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</si>
  <si>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</si>
  <si>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</si>
  <si>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</si>
  <si>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</si>
  <si>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</si>
  <si>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</si>
  <si>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</si>
  <si>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</si>
  <si>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</si>
  <si>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</si>
  <si>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</si>
  <si>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</si>
  <si>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</si>
  <si>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</si>
  <si>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</si>
  <si>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</si>
  <si>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</si>
  <si>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</si>
  <si>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</si>
  <si>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</si>
  <si>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</si>
  <si>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</si>
  <si>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</si>
  <si>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</si>
  <si>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</si>
  <si>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</si>
  <si>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</si>
  <si>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</si>
  <si>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</si>
  <si>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</si>
  <si>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</si>
  <si>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</si>
  <si>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</si>
  <si>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</si>
  <si>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</si>
  <si>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</si>
  <si>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</si>
  <si>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</si>
  <si>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</si>
  <si>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</si>
  <si>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</si>
  <si>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</si>
  <si>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</si>
  <si>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</si>
  <si>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</si>
  <si>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</si>
  <si>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</si>
  <si>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</si>
  <si>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</si>
  <si>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</si>
  <si>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</si>
  <si>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</si>
  <si>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</si>
  <si>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</si>
  <si>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</si>
  <si>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</si>
  <si>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</si>
  <si>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</si>
  <si>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</si>
  <si>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</si>
  <si>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</si>
  <si>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</si>
  <si>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</si>
  <si>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</si>
  <si>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</si>
  <si>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</si>
  <si>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</si>
  <si>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</si>
  <si>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</si>
  <si>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</si>
  <si>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</si>
  <si>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</si>
  <si>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</si>
  <si>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</si>
  <si>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</si>
  <si>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</si>
  <si>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</si>
  <si>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</si>
  <si>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</si>
  <si>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</si>
  <si>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</si>
  <si>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</si>
  <si>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</si>
  <si>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</si>
  <si>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</si>
  <si>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</si>
  <si>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</si>
  <si>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</si>
  <si>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</si>
  <si>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</si>
  <si>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</si>
  <si>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</si>
  <si>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</si>
  <si>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</si>
  <si>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</si>
  <si>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</si>
  <si>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</si>
  <si>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</si>
  <si>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</si>
  <si>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</si>
  <si>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</si>
  <si>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</si>
  <si>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</si>
  <si>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</si>
  <si>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</si>
  <si>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</si>
  <si>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</si>
  <si>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</si>
  <si>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</si>
  <si>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</si>
  <si>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</si>
  <si>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</si>
  <si>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</si>
  <si>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</si>
  <si>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</si>
  <si>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</si>
  <si>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</si>
  <si>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</si>
  <si>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</si>
  <si>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</si>
  <si>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</si>
  <si>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</si>
  <si>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</si>
  <si>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</si>
  <si>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</si>
  <si>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</si>
  <si>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</si>
  <si>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</si>
  <si>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</si>
  <si>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</si>
  <si>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</si>
  <si>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</si>
  <si>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</si>
  <si>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</si>
  <si>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</si>
  <si>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</si>
  <si>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</si>
  <si>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</si>
  <si>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</si>
  <si>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</si>
  <si>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</si>
  <si>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</si>
  <si>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</si>
  <si>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</si>
  <si>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</si>
  <si>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</si>
  <si>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</si>
  <si>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</si>
  <si>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</si>
  <si>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</si>
  <si>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</si>
  <si>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</si>
  <si>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</si>
  <si>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</si>
  <si>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</si>
  <si>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</si>
  <si>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</si>
  <si>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</si>
  <si>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</si>
  <si>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</si>
  <si>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</si>
  <si>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</si>
  <si>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</si>
  <si>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</si>
  <si>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</si>
  <si>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</si>
  <si>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</si>
  <si>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</si>
  <si>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</si>
  <si>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</si>
  <si>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</si>
  <si>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</si>
  <si>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</si>
  <si>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</si>
  <si>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</si>
  <si>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</si>
  <si>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</si>
  <si>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</si>
  <si>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</si>
  <si>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</si>
  <si>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</si>
  <si>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</si>
  <si>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</si>
  <si>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</si>
  <si>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</si>
  <si>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</si>
  <si>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</si>
  <si>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</si>
  <si>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</si>
  <si>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</si>
  <si>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</si>
  <si>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</si>
  <si>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</si>
  <si>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</si>
  <si>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</si>
  <si>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</si>
  <si>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</si>
  <si>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</si>
  <si>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</si>
  <si>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</si>
  <si>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</si>
  <si>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</si>
  <si>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</si>
  <si>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</si>
  <si>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</si>
  <si>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</si>
  <si>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</si>
  <si>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</si>
  <si>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</si>
  <si>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</si>
  <si>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</si>
  <si>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</si>
  <si>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</si>
  <si>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</si>
  <si>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</si>
  <si>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</si>
  <si>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</si>
  <si>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</si>
  <si>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</si>
  <si>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</si>
  <si>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</si>
  <si>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</si>
  <si>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</si>
  <si>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</si>
  <si>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</si>
  <si>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</si>
  <si>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</si>
  <si>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</si>
  <si>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</si>
  <si>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</si>
  <si>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</si>
  <si>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</si>
  <si>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</si>
  <si>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</si>
  <si>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</si>
  <si>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</si>
  <si>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</si>
  <si>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</si>
  <si>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</si>
  <si>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</si>
  <si>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</si>
  <si>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</si>
  <si>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</si>
  <si>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</si>
  <si>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</si>
  <si>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</si>
  <si>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</si>
  <si>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</si>
  <si>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</si>
  <si>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</si>
  <si>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</si>
  <si>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</si>
  <si>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</si>
  <si>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</si>
  <si>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</si>
  <si>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</si>
  <si>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</si>
  <si>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</si>
  <si>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</si>
  <si>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</si>
  <si>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</si>
  <si>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</si>
  <si>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</si>
  <si>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</si>
  <si>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</si>
  <si>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</si>
  <si>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</si>
  <si>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</si>
  <si>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</si>
  <si>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</si>
  <si>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</si>
  <si>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</si>
  <si>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</si>
  <si>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</si>
  <si>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</si>
  <si>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</si>
  <si>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</si>
  <si>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</si>
  <si>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</si>
  <si>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</si>
  <si>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</si>
  <si>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</si>
  <si>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</si>
  <si>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</si>
  <si>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</si>
  <si>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</si>
  <si>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</si>
  <si>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</si>
  <si>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</si>
  <si>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</si>
  <si>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</si>
  <si>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</si>
  <si>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</si>
  <si>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</si>
  <si>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</si>
  <si>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</si>
  <si>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</si>
  <si>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</si>
  <si>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</si>
  <si>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</si>
  <si>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</si>
  <si>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</si>
  <si>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</si>
  <si>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</si>
  <si>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</si>
  <si>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</si>
  <si>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</si>
  <si>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</si>
  <si>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</si>
  <si>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</si>
  <si>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</si>
  <si>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</si>
  <si>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</si>
  <si>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</si>
  <si>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</si>
  <si>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</si>
  <si>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</si>
  <si>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</si>
  <si>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</si>
  <si>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</si>
  <si>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</si>
  <si>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</si>
  <si>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</si>
  <si>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</si>
  <si>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</si>
  <si>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</si>
  <si>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</si>
  <si>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</si>
  <si>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</si>
  <si>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</si>
  <si>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</si>
  <si>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</si>
  <si>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</si>
  <si>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</si>
  <si>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</si>
  <si>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</si>
  <si>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</si>
  <si>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</si>
  <si>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</si>
  <si>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</si>
  <si>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</si>
  <si>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</si>
  <si>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</si>
  <si>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</si>
  <si>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</si>
  <si>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</si>
  <si>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</si>
  <si>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</si>
  <si>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</si>
  <si>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</si>
  <si>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</si>
  <si>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</si>
  <si>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</si>
  <si>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</si>
  <si>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</si>
  <si>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</si>
  <si>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</si>
  <si>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</si>
  <si>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</si>
  <si>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</si>
  <si>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</si>
  <si>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</si>
  <si>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</si>
  <si>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</si>
  <si>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</si>
  <si>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</si>
  <si>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</si>
  <si>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</si>
  <si>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</si>
  <si>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</si>
  <si>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</si>
  <si>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</si>
  <si>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</si>
  <si>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</si>
  <si>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</si>
  <si>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</si>
  <si>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</si>
  <si>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</si>
  <si>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</si>
  <si>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</si>
  <si>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</si>
  <si>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</si>
  <si>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</si>
  <si>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</si>
  <si>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</si>
  <si>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</si>
  <si>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</si>
  <si>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</si>
  <si>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</si>
  <si>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</si>
  <si>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</si>
  <si>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</si>
  <si>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</si>
  <si>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</si>
  <si>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</si>
  <si>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</si>
  <si>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</si>
  <si>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</si>
  <si>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</si>
  <si>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</si>
  <si>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</si>
  <si>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</si>
  <si>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</si>
  <si>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</si>
  <si>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</si>
  <si>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</si>
  <si>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</si>
  <si>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</si>
  <si>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</si>
  <si>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</si>
  <si>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</si>
  <si>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</si>
  <si>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</si>
  <si>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</si>
  <si>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</si>
  <si>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</si>
  <si>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</si>
  <si>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</si>
  <si>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</si>
  <si>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</si>
  <si>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</si>
  <si>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</si>
  <si>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</si>
  <si>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</si>
  <si>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</si>
  <si>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</si>
  <si>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</si>
  <si>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</si>
  <si>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</si>
  <si>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</si>
  <si>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</si>
  <si>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</si>
  <si>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</si>
  <si>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</si>
  <si>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</si>
  <si>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</si>
  <si>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</si>
  <si>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</si>
  <si>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</si>
  <si>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</si>
  <si>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</si>
  <si>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</si>
  <si>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</si>
  <si>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</si>
  <si>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</si>
  <si>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</si>
  <si>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</si>
  <si>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</si>
  <si>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</si>
  <si>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</si>
  <si>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</si>
  <si>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</si>
  <si>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</si>
  <si>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</si>
  <si>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</si>
  <si>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</si>
  <si>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</si>
  <si>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</si>
  <si>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</si>
  <si>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</si>
  <si>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</si>
  <si>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</si>
  <si>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</si>
  <si>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</si>
  <si>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</si>
  <si>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</si>
  <si>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</si>
  <si>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</si>
  <si>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</si>
  <si>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</si>
  <si>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</si>
  <si>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</si>
  <si>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</si>
  <si>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</si>
  <si>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</si>
  <si>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</si>
  <si>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</si>
  <si>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</si>
  <si>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</si>
  <si>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</si>
  <si>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</si>
  <si>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</si>
  <si>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</si>
  <si>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</si>
  <si>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</si>
  <si>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</si>
  <si>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</si>
  <si>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</si>
  <si>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</si>
  <si>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</si>
  <si>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</si>
  <si>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</si>
  <si>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</si>
  <si>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</si>
  <si>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</si>
  <si>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</si>
  <si>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</si>
  <si>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</si>
  <si>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</si>
  <si>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</si>
  <si>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</si>
  <si>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</si>
  <si>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</si>
  <si>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</si>
  <si>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</si>
  <si>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</si>
  <si>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</si>
  <si>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</si>
  <si>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</si>
  <si>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</si>
  <si>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</si>
  <si>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</si>
  <si>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</si>
  <si>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</si>
  <si>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</si>
  <si>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</si>
  <si>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</si>
  <si>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</si>
  <si>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</si>
  <si>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</si>
  <si>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</si>
  <si>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</si>
  <si>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</si>
  <si>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</si>
  <si>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</si>
  <si>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</si>
  <si>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</si>
  <si>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</si>
  <si>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</si>
  <si>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</si>
  <si>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</si>
  <si>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</si>
  <si>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</si>
  <si>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</si>
  <si>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</si>
  <si>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</si>
  <si>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</si>
  <si>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</si>
  <si>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</si>
  <si>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</si>
  <si>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</si>
  <si>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</si>
  <si>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</si>
  <si>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</si>
  <si>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</si>
  <si>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</si>
  <si>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</si>
  <si>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</si>
  <si>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</si>
  <si>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</si>
  <si>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</si>
  <si>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</si>
  <si>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</si>
  <si>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</si>
  <si>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</si>
  <si>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</si>
  <si>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</si>
  <si>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</si>
  <si>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</si>
  <si>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</si>
  <si>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</si>
  <si>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</si>
  <si>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</si>
  <si>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</si>
  <si>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</si>
  <si>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</si>
  <si>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</si>
  <si>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</si>
  <si>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</si>
  <si>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</si>
  <si>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</si>
  <si>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</si>
  <si>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</si>
  <si>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</si>
  <si>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</si>
  <si>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</si>
  <si>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</si>
  <si>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</si>
  <si>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</si>
  <si>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</si>
  <si>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</si>
  <si>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</si>
  <si>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</si>
  <si>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</si>
  <si>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</si>
  <si>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</si>
  <si>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</si>
  <si>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</si>
  <si>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</si>
  <si>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</si>
  <si>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</si>
  <si>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</si>
  <si>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</si>
  <si>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</si>
  <si>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</si>
  <si>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</si>
  <si>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</si>
  <si>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</si>
  <si>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</si>
  <si>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</si>
  <si>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</si>
  <si>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</si>
  <si>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</si>
  <si>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</si>
  <si>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</si>
  <si>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</si>
  <si>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</si>
  <si>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</si>
  <si>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</si>
  <si>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</si>
  <si>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</si>
  <si>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</si>
  <si>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</si>
  <si>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</si>
  <si>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</si>
  <si>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</si>
  <si>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</si>
  <si>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</si>
  <si>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</si>
  <si>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</si>
  <si>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</si>
  <si>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</si>
  <si>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</si>
  <si>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</si>
  <si>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</si>
  <si>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</si>
  <si>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</si>
  <si>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</si>
  <si>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</si>
  <si>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</si>
  <si>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</si>
  <si>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</si>
  <si>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</si>
  <si>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</si>
  <si>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</si>
  <si>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</si>
  <si>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</si>
  <si>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</si>
  <si>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</si>
  <si>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</si>
  <si>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</si>
  <si>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</si>
  <si>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</si>
  <si>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</si>
  <si>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</si>
  <si>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</si>
  <si>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</si>
  <si>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</si>
  <si>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</si>
  <si>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</si>
  <si>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</si>
  <si>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</si>
  <si>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</si>
  <si>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</si>
  <si>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</si>
  <si>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</si>
  <si>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</si>
  <si>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</si>
  <si>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</si>
  <si>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</si>
  <si>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</si>
  <si>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</si>
  <si>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</si>
  <si>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</si>
  <si>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</si>
  <si>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</si>
  <si>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</si>
  <si>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</si>
  <si>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</si>
  <si>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</si>
  <si>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</si>
  <si>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</si>
  <si>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</si>
  <si>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</si>
  <si>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</si>
  <si>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</si>
  <si>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</si>
  <si>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</si>
  <si>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</si>
  <si>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</si>
  <si>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</si>
  <si>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</si>
  <si>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</si>
  <si>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</si>
  <si>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</si>
  <si>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</si>
  <si>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</si>
  <si>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</si>
  <si>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</si>
  <si>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</si>
  <si>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</si>
  <si>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</si>
  <si>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</si>
  <si>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</si>
  <si>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</si>
  <si>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</si>
  <si>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</si>
  <si>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</si>
  <si>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</si>
  <si>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</si>
  <si>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</si>
  <si>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</si>
  <si>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</si>
  <si>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</si>
  <si>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</si>
  <si>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</si>
  <si>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</si>
  <si>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</si>
  <si>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</si>
  <si>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</si>
  <si>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</si>
  <si>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</si>
  <si>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</si>
  <si>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</si>
  <si>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</si>
  <si>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</si>
  <si>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</si>
  <si>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</si>
  <si>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</si>
  <si>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</si>
  <si>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</si>
  <si>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</si>
  <si>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</si>
  <si>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</si>
  <si>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</si>
  <si>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</si>
  <si>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</si>
  <si>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</si>
  <si>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</si>
  <si>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</si>
  <si>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</si>
  <si>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</si>
  <si>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</si>
  <si>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</si>
  <si>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</si>
  <si>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</si>
  <si>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</si>
  <si>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</si>
  <si>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</si>
  <si>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</si>
  <si>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</si>
  <si>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</si>
  <si>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</si>
  <si>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</si>
  <si>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</si>
  <si>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</si>
  <si>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</si>
  <si>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</si>
  <si>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</si>
  <si>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</si>
  <si>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</si>
  <si>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</si>
  <si>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</si>
  <si>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</si>
  <si>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</si>
  <si>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</si>
  <si>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</si>
  <si>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</si>
  <si>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</si>
  <si>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</si>
  <si>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</si>
  <si>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</si>
  <si>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</si>
  <si>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</si>
  <si>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</si>
  <si>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</si>
  <si>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</si>
  <si>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</si>
  <si>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</si>
  <si>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</si>
  <si>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</si>
  <si>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</si>
  <si>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</si>
  <si>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</si>
  <si>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</si>
  <si>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</si>
  <si>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</si>
  <si>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</si>
  <si>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</si>
  <si>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</si>
  <si>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</si>
  <si>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</si>
  <si>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</si>
  <si>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</si>
  <si>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</si>
  <si>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</si>
  <si>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</si>
  <si>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</si>
  <si>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</si>
  <si>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</si>
  <si>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</si>
  <si>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</si>
  <si>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</si>
  <si>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</si>
  <si>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</si>
  <si>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</si>
  <si>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</si>
  <si>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</si>
  <si>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</si>
  <si>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</si>
  <si>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</si>
  <si>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</si>
  <si>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</si>
  <si>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</si>
  <si>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</si>
  <si>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</si>
  <si>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</si>
  <si>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</si>
  <si>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</si>
  <si>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</si>
  <si>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</si>
  <si>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</si>
  <si>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</si>
  <si>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</si>
  <si>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</si>
  <si>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</si>
  <si>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</si>
  <si>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</si>
  <si>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</si>
  <si>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</si>
  <si>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</si>
  <si>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</si>
  <si>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</si>
  <si>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</si>
  <si>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</si>
  <si>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</si>
  <si>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</si>
  <si>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</si>
  <si>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</si>
  <si>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</si>
  <si>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</si>
  <si>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</si>
  <si>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</si>
  <si>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</si>
  <si>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</si>
  <si>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</si>
  <si>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</si>
  <si>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</si>
  <si>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</si>
  <si>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</si>
  <si>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</si>
  <si>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</si>
  <si>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</si>
  <si>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</si>
  <si>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</si>
  <si>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</si>
  <si>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</si>
  <si>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</si>
  <si>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</si>
  <si>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</si>
  <si>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</si>
  <si>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</si>
  <si>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</si>
  <si>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</si>
  <si>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</si>
  <si>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</si>
  <si>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</si>
  <si>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</si>
  <si>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</si>
  <si>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</si>
  <si>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</si>
  <si>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</si>
  <si>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</si>
  <si>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</si>
  <si>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</si>
  <si>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</si>
  <si>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</si>
  <si>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</si>
  <si>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</si>
  <si>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</si>
  <si>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</si>
  <si>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</si>
  <si>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</si>
  <si>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</si>
  <si>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</si>
  <si>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</si>
  <si>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</si>
  <si>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</si>
  <si>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</si>
  <si>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</si>
  <si>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</si>
  <si>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</si>
  <si>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</si>
  <si>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</si>
  <si>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</si>
  <si>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</si>
  <si>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</si>
  <si>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</si>
  <si>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</si>
  <si>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</si>
  <si>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</si>
  <si>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</si>
  <si>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</si>
  <si>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</si>
  <si>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</si>
  <si>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</si>
  <si>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</si>
  <si>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</si>
  <si>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</si>
  <si>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</si>
  <si>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</si>
  <si>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</si>
  <si>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</si>
  <si>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</si>
  <si>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</si>
  <si>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</si>
  <si>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</si>
  <si>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</si>
  <si>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</si>
  <si>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</si>
  <si>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</si>
  <si>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</si>
  <si>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</si>
  <si>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</si>
  <si>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</si>
  <si>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</si>
  <si>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</si>
  <si>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</si>
  <si>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</si>
  <si>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</si>
  <si>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</si>
  <si>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</si>
  <si>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</si>
  <si>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</si>
  <si>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</si>
  <si>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</si>
  <si>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</si>
  <si>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</si>
  <si>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</si>
  <si>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</si>
  <si>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</si>
  <si>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</si>
  <si>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</si>
  <si>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</si>
  <si>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</si>
  <si>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</si>
  <si>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</si>
  <si>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</si>
  <si>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</si>
  <si>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</si>
  <si>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</si>
  <si>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</si>
  <si>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</si>
  <si>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</si>
  <si>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</si>
  <si>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</si>
  <si>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</si>
  <si>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</si>
  <si>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</si>
  <si>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</si>
  <si>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</si>
  <si>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</si>
  <si>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</si>
  <si>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</si>
  <si>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</si>
  <si>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</si>
  <si>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</si>
  <si>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</si>
  <si>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</si>
  <si>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</si>
  <si>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</si>
  <si>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</si>
  <si>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</si>
  <si>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</si>
  <si>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</si>
  <si>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</si>
  <si>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</si>
  <si>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</si>
  <si>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</si>
  <si>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</si>
  <si>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</si>
  <si>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</si>
  <si>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</si>
  <si>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</si>
  <si>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</si>
  <si>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</si>
  <si>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</si>
  <si>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</si>
  <si>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</si>
  <si>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</si>
  <si>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</si>
  <si>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</si>
  <si>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</si>
  <si>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</si>
  <si>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</si>
  <si>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</si>
  <si>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</si>
  <si>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</si>
  <si>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</si>
  <si>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</si>
  <si>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</si>
  <si>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</si>
  <si>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</si>
  <si>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</si>
  <si>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</si>
  <si>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</si>
  <si>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</si>
  <si>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</si>
  <si>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</si>
  <si>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</si>
  <si>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</si>
  <si>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</si>
  <si>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</si>
  <si>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</si>
  <si>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</si>
  <si>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</si>
  <si>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</si>
  <si>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</si>
  <si>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</si>
  <si>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</si>
  <si>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</si>
  <si>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</si>
  <si>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</si>
  <si>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</si>
  <si>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</si>
  <si>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</si>
  <si>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</si>
  <si>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</si>
  <si>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</si>
  <si>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</si>
  <si>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</si>
  <si>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</si>
  <si>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</si>
  <si>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</si>
  <si>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</si>
  <si>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</si>
  <si>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</si>
  <si>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</si>
  <si>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</si>
  <si>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</si>
  <si>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</si>
  <si>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</si>
  <si>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</si>
  <si>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</si>
  <si>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</si>
  <si>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</si>
  <si>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</si>
  <si>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</si>
  <si>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</si>
  <si>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</si>
  <si>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</si>
  <si>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</si>
  <si>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</si>
  <si>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</si>
  <si>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</si>
  <si>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</si>
  <si>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</si>
  <si>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</si>
  <si>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</si>
  <si>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</si>
  <si>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</si>
  <si>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</si>
  <si>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</si>
  <si>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</si>
  <si>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</si>
  <si>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</si>
  <si>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</si>
  <si>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</si>
  <si>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</si>
  <si>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</si>
  <si>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</si>
  <si>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</si>
  <si>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</si>
  <si>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</si>
  <si>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</si>
  <si>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</si>
  <si>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</si>
  <si>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</si>
  <si>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</si>
  <si>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</si>
  <si>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</si>
  <si>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</si>
  <si>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</si>
  <si>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</si>
  <si>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</si>
  <si>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</si>
  <si>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</si>
  <si>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</si>
  <si>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</si>
  <si>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</si>
  <si>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</si>
  <si>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</si>
  <si>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</si>
  <si>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</si>
  <si>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</si>
  <si>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</si>
  <si>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</si>
  <si>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</si>
  <si>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</si>
  <si>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</si>
  <si>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</si>
  <si>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</si>
  <si>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</si>
  <si>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</si>
  <si>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</si>
  <si>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</si>
  <si>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</si>
  <si>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</si>
  <si>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</si>
  <si>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</si>
  <si>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</si>
  <si>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</si>
  <si>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</si>
  <si>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</si>
  <si>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</si>
  <si>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</si>
  <si>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</si>
  <si>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</si>
  <si>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</si>
  <si>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</si>
  <si>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</si>
  <si>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</si>
  <si>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</si>
  <si>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</si>
  <si>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</si>
  <si>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</si>
  <si>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</si>
  <si>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</si>
  <si>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</si>
  <si>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</si>
  <si>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</si>
  <si>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</si>
  <si>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</si>
  <si>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</si>
  <si>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</si>
  <si>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</si>
  <si>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</si>
  <si>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</si>
  <si>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</si>
  <si>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</si>
  <si>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</si>
  <si>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</si>
  <si>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</si>
  <si>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</si>
  <si>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</si>
  <si>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</si>
  <si>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</si>
  <si>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</si>
  <si>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</si>
  <si>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</si>
  <si>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</si>
  <si>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</si>
  <si>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</si>
  <si>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</si>
  <si>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</si>
  <si>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</si>
  <si>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</si>
  <si>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</si>
  <si>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</si>
  <si>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</si>
  <si>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</si>
  <si>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</si>
  <si>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</si>
  <si>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</si>
  <si>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</si>
  <si>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</si>
  <si>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</si>
  <si>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</si>
  <si>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</si>
  <si>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</si>
  <si>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</si>
  <si>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</si>
  <si>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</si>
  <si>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</si>
  <si>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</si>
  <si>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</si>
  <si>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</si>
  <si>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</si>
  <si>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</si>
  <si>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</si>
  <si>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</si>
  <si>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</si>
  <si>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</si>
  <si>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</si>
  <si>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</si>
  <si>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</si>
  <si>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</si>
  <si>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</si>
  <si>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</si>
  <si>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</si>
  <si>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</si>
  <si>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</si>
  <si>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</si>
  <si>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</si>
  <si>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</si>
  <si>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</si>
  <si>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</si>
  <si>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</si>
  <si>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</si>
  <si>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</si>
  <si>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</si>
  <si>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</si>
  <si>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</si>
  <si>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</si>
  <si>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</si>
  <si>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</si>
  <si>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</si>
  <si>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</si>
  <si>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</si>
  <si>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</si>
  <si>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</si>
  <si>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</si>
  <si>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</si>
  <si>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</si>
  <si>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</si>
  <si>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</si>
  <si>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</si>
  <si>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</si>
  <si>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</si>
  <si>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</si>
  <si>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</si>
  <si>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</si>
  <si>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</si>
  <si>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</si>
  <si>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</si>
  <si>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</si>
  <si>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</si>
  <si>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</si>
  <si>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</si>
  <si>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</si>
  <si>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</si>
  <si>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</si>
  <si>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</si>
  <si>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</si>
  <si>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</si>
  <si>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</si>
  <si>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</si>
  <si>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</si>
  <si>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</si>
  <si>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</si>
  <si>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</si>
  <si>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</si>
  <si>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</si>
  <si>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</si>
  <si>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</si>
  <si>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</si>
  <si>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</si>
  <si>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</si>
  <si>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</si>
  <si>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</si>
  <si>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</si>
  <si>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</si>
  <si>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</si>
  <si>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</si>
  <si>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</si>
  <si>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</si>
  <si>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</si>
  <si>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</si>
  <si>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</si>
  <si>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</si>
  <si>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</si>
  <si>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</si>
  <si>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</si>
  <si>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</si>
  <si>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</si>
  <si>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</si>
  <si>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</si>
  <si>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</si>
  <si>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</si>
  <si>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</si>
  <si>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</si>
  <si>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</si>
  <si>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</si>
  <si>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</si>
  <si>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</si>
  <si>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</si>
  <si>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</si>
  <si>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</si>
  <si>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</si>
  <si>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</si>
  <si>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</si>
  <si>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</si>
  <si>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</si>
  <si>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</si>
  <si>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</si>
  <si>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</si>
  <si>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</si>
  <si>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</si>
  <si>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</si>
  <si>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</si>
  <si>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</si>
  <si>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</si>
  <si>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</si>
  <si>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</si>
  <si>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</si>
  <si>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</si>
  <si>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</si>
  <si>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</si>
  <si>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</si>
  <si>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</si>
  <si>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</si>
  <si>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</si>
  <si>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</si>
  <si>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</si>
  <si>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</si>
  <si>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</si>
  <si>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</si>
  <si>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</si>
  <si>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</si>
  <si>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</si>
  <si>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</si>
  <si>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</si>
  <si>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</si>
  <si>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</si>
  <si>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</si>
  <si>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</si>
  <si>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</si>
  <si>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</si>
  <si>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</si>
  <si>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</si>
  <si>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</si>
  <si>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</si>
  <si>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</si>
  <si>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</si>
  <si>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</si>
  <si>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</si>
  <si>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</si>
  <si>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</si>
  <si>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</si>
  <si>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</si>
  <si>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</si>
  <si>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</si>
  <si>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</si>
  <si>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</si>
  <si>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</si>
  <si>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</si>
  <si>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</si>
  <si>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</si>
  <si>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</si>
  <si>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</si>
  <si>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</si>
  <si>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</si>
  <si>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</si>
  <si>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</si>
  <si>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</si>
  <si>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</si>
  <si>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</si>
  <si>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</si>
  <si>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</si>
  <si>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</si>
  <si>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</si>
  <si>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</si>
  <si>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</si>
  <si>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</si>
  <si>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</si>
  <si>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</si>
  <si>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</si>
  <si>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</si>
  <si>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</si>
  <si>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</si>
  <si>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</si>
  <si>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</si>
  <si>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</si>
  <si>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</si>
  <si>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</si>
  <si>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</si>
  <si>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</si>
  <si>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</si>
  <si>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</si>
  <si>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</si>
  <si>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</si>
  <si>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</si>
  <si>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</si>
  <si>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</si>
  <si>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</si>
  <si>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</si>
  <si>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</si>
  <si>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</si>
  <si>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</si>
  <si>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</si>
  <si>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</si>
  <si>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</si>
  <si>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</si>
  <si>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</si>
  <si>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</si>
  <si>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</si>
  <si>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</si>
  <si>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</si>
  <si>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</si>
  <si>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</si>
  <si>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</si>
  <si>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</si>
  <si>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</si>
  <si>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</si>
  <si>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</si>
  <si>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</si>
  <si>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</si>
  <si>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</si>
  <si>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</si>
  <si>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</si>
  <si>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</si>
  <si>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</si>
  <si>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</si>
  <si>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</si>
  <si>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</si>
  <si>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</si>
  <si>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</si>
  <si>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</si>
  <si>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</si>
  <si>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</si>
  <si>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</si>
  <si>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</si>
  <si>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</si>
  <si>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</si>
  <si>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</si>
  <si>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</si>
  <si>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</si>
  <si>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</si>
  <si>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</si>
  <si>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</si>
  <si>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</si>
  <si>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</si>
  <si>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</si>
  <si>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</si>
  <si>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</si>
  <si>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</si>
  <si>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</si>
  <si>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</si>
  <si>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</si>
  <si>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</si>
  <si>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</si>
  <si>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</si>
  <si>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</si>
  <si>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</si>
  <si>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</si>
  <si>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</si>
  <si>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</si>
  <si>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</si>
  <si>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</si>
  <si>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</si>
  <si>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</si>
  <si>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</si>
  <si>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</si>
  <si>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</si>
  <si>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</si>
  <si>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</si>
  <si>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</si>
  <si>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</si>
  <si>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</si>
  <si>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</si>
  <si>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</si>
  <si>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</si>
  <si>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</si>
  <si>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</si>
  <si>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</si>
  <si>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</si>
  <si>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</si>
  <si>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</si>
  <si>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</si>
  <si>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</si>
  <si>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</si>
  <si>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</si>
  <si>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</si>
  <si>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</si>
  <si>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</si>
  <si>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</si>
  <si>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</si>
  <si>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</si>
  <si>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</si>
  <si>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</si>
  <si>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</si>
  <si>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</si>
  <si>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</si>
  <si>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</si>
  <si>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</si>
  <si>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</si>
  <si>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</si>
  <si>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</si>
  <si>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</si>
  <si>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</si>
  <si>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</si>
  <si>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</si>
  <si>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</si>
  <si>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</si>
  <si>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</si>
  <si>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</si>
  <si>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</si>
  <si>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</si>
  <si>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</si>
  <si>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</si>
  <si>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</si>
  <si>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</si>
  <si>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</si>
  <si>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</si>
  <si>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</si>
  <si>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</si>
  <si>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</si>
  <si>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</si>
  <si>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</si>
  <si>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</si>
  <si>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</si>
  <si>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</si>
  <si>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</si>
  <si>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</si>
  <si>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</si>
  <si>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</si>
  <si>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</si>
  <si>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</si>
  <si>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</si>
  <si>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</si>
  <si>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</si>
  <si>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</si>
  <si>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</si>
  <si>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</si>
  <si>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</si>
  <si>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</si>
  <si>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</si>
  <si>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</si>
  <si>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</si>
  <si>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</si>
  <si>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</si>
  <si>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</si>
  <si>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</si>
  <si>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</si>
  <si>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</si>
  <si>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</si>
  <si>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</si>
  <si>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</si>
  <si>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</si>
  <si>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</si>
  <si>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</si>
  <si>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</si>
  <si>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</si>
  <si>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</si>
  <si>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</si>
  <si>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</si>
  <si>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</si>
  <si>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</si>
  <si>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</si>
  <si>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</si>
  <si>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</si>
  <si>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</si>
  <si>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</si>
  <si>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</si>
  <si>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</si>
  <si>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</si>
  <si>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</si>
  <si>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</si>
  <si>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</si>
  <si>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</si>
  <si>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</si>
  <si>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</si>
  <si>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</si>
  <si>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</si>
  <si>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</si>
  <si>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</si>
  <si>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</si>
  <si>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</si>
  <si>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</si>
  <si>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</si>
  <si>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</si>
  <si>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</si>
  <si>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</si>
  <si>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</si>
  <si>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</si>
  <si>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</si>
  <si>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</si>
  <si>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</si>
  <si>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</si>
  <si>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</si>
  <si>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</si>
  <si>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</si>
  <si>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</si>
  <si>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</si>
  <si>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</si>
  <si>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</si>
  <si>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</si>
  <si>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</si>
  <si>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</si>
  <si>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</si>
  <si>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</si>
  <si>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</si>
  <si>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</si>
  <si>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</si>
  <si>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</si>
  <si>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</si>
  <si>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</si>
  <si>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</si>
  <si>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</si>
  <si>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</si>
  <si>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</si>
  <si>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</si>
  <si>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</si>
  <si>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</si>
  <si>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</si>
  <si>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</si>
  <si>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</si>
  <si>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</si>
  <si>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</si>
  <si>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</si>
  <si>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</si>
  <si>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</si>
  <si>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</si>
  <si>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</si>
  <si>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</si>
  <si>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</si>
  <si>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</si>
  <si>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</si>
  <si>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</si>
  <si>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</si>
  <si>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</si>
  <si>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</si>
  <si>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</si>
  <si>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</si>
  <si>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</si>
  <si>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</si>
  <si>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</si>
  <si>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</si>
  <si>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</si>
  <si>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</si>
  <si>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</si>
  <si>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</si>
  <si>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</si>
  <si>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</si>
  <si>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</si>
  <si>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</si>
  <si>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</si>
  <si>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</si>
  <si>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</si>
  <si>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</si>
  <si>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</si>
  <si>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</si>
  <si>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</si>
  <si>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</si>
  <si>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</si>
  <si>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</si>
  <si>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</si>
  <si>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</si>
  <si>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</si>
  <si>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</si>
  <si>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</si>
  <si>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</si>
  <si>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</si>
  <si>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</si>
  <si>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</si>
  <si>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</si>
  <si>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</si>
  <si>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</si>
  <si>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</si>
  <si>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</si>
  <si>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</si>
  <si>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</si>
  <si>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</si>
  <si>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</si>
  <si>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</si>
  <si>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</si>
  <si>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</si>
  <si>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</si>
  <si>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</si>
  <si>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</si>
  <si>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</si>
  <si>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</si>
  <si>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</si>
  <si>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</si>
  <si>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</si>
  <si>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</si>
  <si>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</si>
  <si>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</si>
  <si>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</si>
  <si>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</si>
  <si>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</si>
  <si>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</si>
  <si>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</si>
  <si>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</si>
  <si>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</si>
  <si>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</si>
  <si>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</si>
  <si>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</si>
  <si>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</si>
  <si>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</si>
  <si>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</si>
  <si>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</si>
  <si>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</si>
  <si>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</si>
  <si>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</si>
  <si>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</si>
  <si>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</si>
  <si>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</si>
  <si>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</si>
  <si>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</si>
  <si>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</si>
  <si>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</si>
  <si>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</si>
  <si>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</si>
  <si>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</si>
  <si>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</si>
  <si>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</si>
  <si>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</si>
  <si>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</si>
  <si>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</si>
  <si>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</si>
  <si>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</si>
  <si>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</si>
  <si>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</si>
  <si>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</si>
  <si>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</si>
  <si>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</si>
  <si>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</si>
  <si>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</si>
  <si>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</si>
  <si>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</si>
  <si>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</si>
  <si>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</si>
  <si>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</si>
  <si>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</si>
  <si>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</si>
  <si>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</si>
  <si>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</si>
  <si>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</si>
  <si>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</si>
  <si>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</si>
  <si>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</si>
  <si>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</si>
  <si>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</si>
  <si>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</si>
  <si>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</si>
  <si>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</si>
  <si>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</si>
  <si>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</si>
  <si>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</si>
  <si>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</si>
  <si>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</si>
  <si>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</si>
  <si>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</si>
  <si>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</si>
  <si>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</si>
  <si>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</si>
  <si>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</si>
  <si>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</si>
  <si>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</si>
  <si>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</si>
  <si>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</si>
  <si>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</si>
  <si>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</si>
  <si>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</si>
  <si>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</si>
  <si>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</si>
  <si>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</si>
  <si>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</si>
  <si>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</si>
  <si>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</si>
  <si>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</si>
  <si>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</si>
  <si>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</si>
  <si>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</si>
  <si>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</si>
  <si>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</si>
  <si>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</si>
  <si>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</si>
  <si>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</si>
  <si>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</si>
  <si>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</si>
  <si>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</si>
  <si>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</si>
  <si>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</si>
  <si>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</si>
  <si>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</si>
  <si>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</si>
  <si>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</si>
  <si>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</si>
  <si>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</si>
  <si>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</si>
  <si>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</si>
  <si>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</si>
  <si>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</si>
  <si>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</si>
  <si>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</si>
  <si>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</si>
  <si>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</si>
  <si>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</si>
  <si>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</si>
  <si>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</si>
  <si>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</si>
  <si>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</si>
  <si>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</si>
  <si>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</si>
  <si>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</si>
  <si>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</si>
  <si>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</si>
  <si>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</si>
  <si>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</si>
  <si>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</si>
  <si>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</si>
  <si>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</si>
  <si>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</si>
  <si>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</si>
  <si>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</si>
  <si>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</si>
  <si>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</si>
  <si>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</si>
  <si>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</si>
  <si>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</si>
  <si>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</si>
  <si>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</si>
  <si>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</si>
  <si>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</si>
  <si>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</si>
  <si>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</si>
  <si>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</si>
  <si>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</si>
  <si>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</si>
  <si>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</si>
  <si>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</si>
  <si>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</si>
  <si>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</si>
  <si>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</si>
  <si>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</si>
  <si>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</si>
  <si>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</si>
  <si>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</si>
  <si>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</si>
  <si>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</si>
  <si>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</si>
  <si>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</si>
  <si>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</si>
  <si>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</si>
  <si>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</si>
  <si>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</si>
  <si>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</si>
  <si>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</si>
  <si>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</si>
  <si>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</si>
  <si>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</si>
  <si>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</si>
  <si>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</si>
  <si>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</si>
  <si>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</si>
  <si>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</si>
  <si>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</si>
  <si>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</si>
  <si>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</si>
  <si>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</si>
  <si>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</si>
  <si>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</si>
  <si>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</si>
  <si>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</si>
  <si>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</si>
  <si>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</si>
  <si>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</si>
  <si>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</si>
  <si>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</si>
  <si>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</si>
  <si>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</si>
  <si>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</si>
  <si>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</si>
  <si>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</si>
  <si>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</si>
  <si>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</si>
  <si>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</si>
  <si>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</si>
  <si>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</si>
  <si>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</si>
  <si>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</si>
  <si>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</si>
  <si>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</si>
  <si>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</si>
  <si>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</si>
  <si>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</si>
  <si>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</si>
  <si>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</si>
  <si>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</si>
  <si>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</si>
  <si>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</si>
  <si>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</si>
  <si>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</si>
  <si>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</si>
  <si>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</si>
  <si>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</si>
  <si>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</si>
  <si>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</si>
  <si>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</si>
  <si>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</si>
  <si>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</si>
  <si>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</si>
  <si>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</si>
  <si>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</si>
  <si>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</si>
  <si>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</si>
  <si>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</si>
  <si>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</si>
  <si>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</si>
  <si>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</si>
  <si>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</si>
  <si>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</si>
  <si>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</si>
  <si>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</si>
  <si>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</si>
  <si>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</si>
  <si>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</si>
  <si>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</si>
  <si>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</si>
  <si>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</si>
  <si>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</si>
  <si>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</si>
  <si>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</si>
  <si>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</si>
  <si>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</si>
  <si>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</si>
  <si>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</si>
  <si>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</si>
  <si>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</si>
  <si>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</si>
  <si>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</si>
  <si>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</si>
  <si>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</si>
  <si>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</si>
  <si>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</si>
  <si>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</si>
  <si>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</si>
  <si>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</si>
  <si>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</si>
  <si>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</si>
  <si>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</si>
  <si>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</si>
  <si>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</si>
  <si>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</si>
  <si>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</si>
  <si>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</si>
  <si>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</si>
  <si>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</si>
  <si>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</si>
  <si>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</si>
  <si>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</si>
  <si>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</si>
  <si>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</si>
  <si>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</si>
  <si>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</si>
  <si>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</si>
  <si>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</si>
  <si>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</si>
  <si>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</si>
  <si>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</si>
  <si>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</si>
  <si>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</si>
  <si>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</si>
  <si>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</si>
  <si>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</si>
  <si>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</si>
  <si>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</si>
  <si>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</si>
  <si>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</si>
  <si>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</si>
  <si>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</si>
  <si>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</si>
  <si>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</si>
  <si>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</si>
  <si>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</si>
  <si>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</si>
  <si>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</si>
  <si>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</si>
  <si>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</si>
  <si>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</si>
  <si>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</si>
  <si>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</si>
  <si>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</si>
  <si>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</si>
  <si>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</si>
  <si>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</si>
  <si>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</si>
  <si>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</si>
  <si>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</si>
  <si>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</si>
  <si>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</si>
  <si>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</si>
  <si>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</si>
  <si>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</si>
  <si>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</si>
  <si>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</si>
  <si>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</si>
  <si>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</si>
  <si>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</si>
  <si>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</si>
  <si>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</si>
  <si>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</si>
  <si>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</si>
  <si>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</si>
  <si>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</si>
  <si>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</si>
  <si>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</si>
  <si>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</si>
  <si>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</si>
  <si>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</si>
  <si>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</si>
  <si>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</si>
  <si>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</si>
  <si>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</si>
  <si>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</si>
  <si>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</si>
  <si>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</si>
  <si>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</si>
  <si>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</si>
  <si>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</si>
  <si>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</si>
  <si>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</si>
  <si>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</si>
  <si>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</si>
  <si>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</si>
  <si>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</si>
  <si>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</si>
  <si>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</si>
  <si>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</si>
  <si>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</si>
  <si>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</si>
  <si>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</si>
  <si>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</si>
  <si>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</si>
  <si>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</si>
  <si>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</si>
  <si>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</si>
  <si>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</si>
  <si>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</si>
  <si>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</si>
  <si>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</si>
  <si>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</si>
  <si>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</si>
  <si>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</si>
  <si>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</si>
  <si>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</si>
  <si>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</si>
  <si>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</si>
  <si>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</si>
  <si>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</si>
  <si>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</si>
  <si>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</si>
  <si>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</si>
  <si>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</si>
  <si>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</si>
  <si>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</si>
  <si>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</si>
  <si>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</si>
  <si>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</si>
  <si>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</si>
  <si>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</si>
  <si>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</si>
  <si>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</si>
  <si>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</si>
  <si>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</si>
  <si>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</si>
  <si>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</si>
  <si>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</si>
  <si>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</si>
  <si>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</si>
  <si>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</si>
  <si>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</si>
  <si>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</si>
  <si>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</si>
  <si>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</si>
  <si>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</si>
  <si>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</si>
  <si>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</si>
  <si>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</si>
  <si>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</si>
  <si>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</si>
  <si>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</si>
  <si>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</si>
  <si>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</si>
  <si>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</si>
  <si>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</si>
  <si>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</si>
  <si>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</si>
  <si>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</si>
  <si>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</si>
  <si>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</si>
  <si>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</si>
  <si>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</si>
  <si>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</si>
  <si>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</si>
  <si>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</si>
  <si>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</si>
  <si>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</si>
  <si>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</si>
  <si>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</si>
  <si>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</si>
  <si>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</si>
  <si>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</si>
  <si>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</si>
  <si>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</si>
  <si>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</si>
  <si>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</si>
  <si>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</si>
  <si>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</si>
  <si>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</si>
  <si>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</si>
  <si>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</si>
  <si>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</si>
  <si>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</si>
  <si>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</si>
  <si>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</si>
  <si>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</si>
  <si>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</si>
  <si>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</si>
  <si>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</si>
  <si>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</si>
  <si>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</si>
  <si>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</si>
  <si>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</si>
  <si>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</si>
  <si>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</si>
  <si>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</si>
  <si>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</si>
  <si>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</si>
  <si>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</si>
  <si>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</si>
  <si>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</si>
  <si>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</si>
  <si>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</si>
  <si>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</si>
  <si>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</si>
  <si>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</si>
  <si>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</si>
  <si>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</si>
  <si>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</si>
  <si>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</si>
  <si>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</si>
  <si>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</si>
  <si>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</si>
  <si>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</si>
  <si>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</si>
  <si>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</si>
  <si>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</si>
  <si>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</si>
  <si>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</si>
  <si>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</si>
  <si>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</si>
  <si>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</si>
  <si>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</si>
  <si>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</si>
  <si>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</si>
  <si>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</si>
  <si>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</si>
  <si>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</si>
  <si>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</si>
  <si>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</si>
  <si>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</si>
  <si>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</si>
  <si>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</si>
  <si>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</si>
  <si>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</si>
  <si>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</si>
  <si>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</si>
  <si>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</si>
  <si>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</si>
  <si>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</si>
  <si>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</si>
  <si>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</si>
  <si>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</si>
  <si>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</si>
  <si>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</si>
  <si>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</si>
  <si>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</si>
  <si>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</si>
  <si>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</si>
  <si>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</si>
  <si>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</si>
  <si>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</si>
  <si>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</si>
  <si>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</si>
  <si>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</si>
  <si>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</si>
  <si>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</si>
  <si>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</si>
  <si>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</si>
  <si>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</si>
  <si>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</si>
  <si>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</si>
  <si>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</si>
  <si>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</si>
  <si>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</si>
  <si>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</si>
  <si>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</si>
  <si>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</si>
  <si>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</si>
  <si>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</si>
  <si>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</si>
  <si>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</si>
  <si>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</si>
  <si>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</si>
  <si>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</si>
  <si>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</si>
  <si>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</si>
  <si>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</si>
  <si>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</si>
  <si>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</si>
  <si>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</si>
  <si>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</si>
  <si>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</si>
  <si>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</si>
  <si>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</si>
  <si>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</si>
  <si>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</si>
  <si>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</si>
  <si>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</si>
  <si>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</si>
  <si>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</si>
  <si>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</si>
  <si>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</si>
  <si>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</si>
  <si>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</si>
  <si>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</si>
  <si>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</si>
  <si>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</si>
  <si>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</si>
  <si>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</si>
  <si>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</si>
  <si>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</si>
  <si>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</si>
  <si>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</si>
  <si>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</si>
  <si>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</si>
  <si>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</si>
  <si>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</si>
  <si>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</si>
  <si>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</si>
  <si>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</si>
  <si>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</si>
  <si>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</si>
  <si>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</si>
  <si>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</si>
  <si>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</si>
  <si>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</si>
  <si>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</si>
  <si>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</si>
  <si>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</si>
  <si>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</si>
  <si>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</si>
  <si>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</si>
  <si>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</si>
  <si>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</si>
  <si>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</si>
  <si>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</si>
  <si>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</si>
  <si>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</si>
  <si>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</si>
  <si>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</si>
  <si>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</si>
  <si>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</si>
  <si>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</si>
  <si>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</si>
  <si>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</si>
  <si>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</si>
  <si>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</si>
  <si>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</si>
  <si>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</si>
  <si>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</si>
  <si>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</si>
  <si>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</si>
  <si>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</si>
  <si>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</si>
  <si>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</si>
  <si>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</si>
  <si>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</si>
  <si>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</si>
  <si>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</si>
  <si>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</si>
  <si>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</si>
  <si>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</si>
  <si>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</si>
  <si>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</si>
  <si>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</si>
  <si>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</si>
  <si>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</si>
  <si>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</si>
  <si>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</si>
  <si>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</si>
  <si>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</si>
  <si>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</si>
  <si>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</si>
  <si>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</si>
  <si>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</si>
  <si>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</si>
  <si>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</si>
  <si>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</si>
  <si>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</si>
  <si>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</si>
  <si>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</si>
  <si>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</si>
  <si>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</si>
  <si>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</si>
  <si>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</si>
  <si>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</si>
  <si>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</si>
  <si>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</si>
  <si>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</si>
  <si>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</si>
  <si>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</si>
  <si>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</si>
  <si>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</si>
  <si>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</si>
  <si>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</si>
  <si>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</si>
  <si>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</si>
  <si>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</si>
  <si>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</si>
  <si>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</si>
  <si>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</si>
  <si>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</si>
  <si>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</si>
  <si>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</si>
  <si>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</si>
  <si>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</si>
  <si>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</si>
  <si>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</si>
  <si>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</si>
  <si>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</si>
  <si>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</si>
  <si>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</si>
  <si>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</si>
  <si>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</si>
  <si>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</si>
  <si>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</si>
  <si>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</si>
  <si>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</si>
  <si>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</si>
  <si>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</si>
  <si>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</si>
  <si>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</si>
  <si>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</si>
  <si>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</si>
  <si>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</si>
  <si>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</si>
  <si>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</si>
  <si>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</si>
  <si>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</si>
  <si>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</si>
  <si>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</si>
  <si>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</si>
  <si>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</si>
  <si>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</si>
  <si>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</si>
  <si>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</si>
  <si>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</si>
  <si>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</si>
  <si>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</si>
  <si>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</si>
  <si>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</si>
  <si>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</si>
  <si>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</si>
  <si>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</si>
  <si>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</si>
  <si>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</si>
  <si>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</si>
  <si>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</si>
  <si>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</si>
  <si>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</si>
  <si>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</si>
  <si>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</si>
  <si>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</si>
  <si>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</si>
  <si>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</si>
  <si>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</si>
  <si>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</si>
  <si>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</si>
  <si>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</si>
  <si>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</si>
  <si>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</si>
  <si>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</si>
  <si>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</si>
  <si>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</si>
  <si>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</si>
  <si>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</si>
  <si>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</si>
  <si>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</si>
  <si>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</si>
  <si>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</si>
  <si>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</si>
  <si>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</si>
  <si>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</si>
  <si>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</si>
  <si>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</si>
  <si>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</si>
  <si>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</si>
  <si>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</si>
  <si>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</si>
  <si>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</si>
  <si>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</si>
  <si>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</si>
  <si>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</si>
  <si>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</si>
  <si>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</si>
  <si>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</si>
  <si>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</si>
  <si>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</si>
  <si>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</si>
  <si>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</si>
  <si>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</si>
  <si>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</si>
  <si>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</si>
  <si>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</si>
  <si>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</si>
  <si>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</si>
  <si>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</si>
  <si>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</si>
  <si>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</si>
  <si>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</si>
  <si>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</si>
  <si>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</si>
  <si>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</si>
  <si>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</si>
  <si>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</si>
  <si>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</si>
  <si>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</si>
  <si>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</si>
  <si>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</si>
  <si>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</si>
  <si>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</si>
  <si>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</si>
  <si>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</si>
  <si>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</si>
  <si>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</si>
  <si>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</si>
  <si>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</si>
  <si>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</si>
  <si>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</si>
  <si>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</si>
  <si>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</si>
  <si>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</si>
  <si>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</si>
  <si>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</si>
  <si>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</si>
  <si>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</si>
  <si>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</si>
  <si>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</si>
  <si>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</si>
  <si>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</si>
  <si>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</si>
  <si>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</si>
  <si>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</si>
  <si>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</si>
  <si>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</si>
  <si>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</si>
  <si>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</si>
  <si>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</si>
  <si>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</si>
  <si>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</si>
  <si>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</si>
  <si>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</si>
  <si>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</si>
  <si>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</si>
  <si>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</si>
  <si>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</si>
  <si>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</si>
  <si>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</si>
  <si>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</si>
  <si>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</si>
  <si>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</si>
  <si>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</si>
  <si>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</si>
  <si>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</si>
  <si>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</si>
  <si>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</si>
  <si>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</si>
  <si>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</si>
  <si>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</si>
  <si>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</si>
  <si>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</si>
  <si>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</si>
  <si>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</si>
  <si>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</si>
  <si>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</si>
  <si>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</si>
  <si>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</si>
  <si>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</si>
  <si>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</si>
  <si>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</si>
  <si>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</si>
  <si>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</si>
  <si>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</si>
  <si>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</si>
  <si>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</si>
  <si>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</si>
  <si>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</si>
  <si>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</si>
  <si>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</si>
  <si>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</si>
  <si>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</si>
  <si>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</si>
  <si>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</si>
  <si>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</si>
  <si>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</si>
  <si>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</si>
  <si>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</si>
  <si>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</si>
  <si>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</si>
  <si>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</si>
  <si>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</si>
  <si>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</si>
  <si>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</si>
  <si>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</si>
  <si>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</si>
  <si>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</si>
  <si>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</si>
  <si>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</si>
  <si>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</si>
  <si>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</si>
  <si>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</si>
  <si>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</si>
  <si>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</si>
  <si>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</si>
  <si>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</si>
  <si>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</si>
  <si>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</si>
  <si>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</si>
  <si>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</si>
  <si>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</si>
  <si>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</si>
  <si>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</si>
  <si>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</si>
  <si>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</si>
  <si>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</si>
  <si>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</si>
  <si>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</si>
  <si>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</si>
  <si>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</si>
  <si>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</si>
  <si>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</si>
  <si>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</si>
  <si>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</si>
  <si>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</si>
  <si>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</si>
  <si>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</si>
  <si>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</si>
  <si>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</si>
  <si>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</si>
  <si>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</si>
  <si>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</si>
  <si>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</si>
  <si>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</si>
  <si>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</si>
  <si>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</si>
  <si>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</si>
  <si>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</si>
  <si>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</si>
  <si>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</si>
  <si>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</si>
  <si>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</si>
  <si>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</si>
  <si>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</si>
  <si>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</si>
  <si>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</si>
  <si>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</si>
  <si>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</si>
  <si>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</si>
  <si>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</si>
  <si>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</si>
  <si>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</si>
  <si>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</si>
  <si>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</si>
  <si>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</si>
  <si>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</si>
  <si>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</si>
  <si>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</si>
  <si>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</si>
  <si>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</si>
  <si>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</si>
  <si>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</si>
  <si>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</si>
  <si>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</si>
  <si>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</si>
  <si>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</si>
  <si>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</si>
  <si>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</si>
  <si>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</si>
  <si>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</si>
  <si>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</si>
  <si>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</si>
  <si>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</si>
  <si>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</si>
  <si>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</si>
  <si>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</si>
  <si>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</si>
  <si>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</si>
  <si>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</si>
  <si>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</si>
  <si>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</si>
  <si>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</si>
  <si>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</si>
  <si>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</si>
  <si>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</si>
  <si>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</si>
  <si>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</si>
  <si>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</si>
  <si>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</si>
  <si>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</si>
  <si>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</si>
  <si>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</si>
  <si>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</si>
  <si>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</si>
  <si>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</si>
  <si>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</si>
  <si>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</si>
  <si>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</si>
  <si>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</si>
  <si>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</si>
  <si>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</si>
  <si>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</si>
  <si>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</si>
  <si>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</si>
  <si>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</si>
  <si>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</si>
  <si>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</si>
  <si>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</si>
  <si>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</si>
  <si>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</si>
  <si>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</si>
  <si>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</si>
  <si>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</si>
  <si>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</si>
  <si>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</si>
  <si>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</si>
  <si>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</si>
  <si>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</si>
  <si>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</si>
  <si>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</si>
  <si>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</si>
  <si>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</si>
  <si>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</si>
  <si>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</si>
  <si>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</si>
  <si>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</si>
  <si>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</si>
  <si>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</si>
  <si>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</si>
  <si>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</si>
  <si>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</si>
  <si>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</si>
  <si>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</si>
  <si>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</si>
  <si>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</si>
  <si>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</si>
  <si>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</si>
  <si>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</si>
  <si>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</si>
  <si>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</si>
  <si>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</si>
  <si>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</si>
  <si>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</si>
  <si>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</si>
  <si>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</si>
  <si>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</si>
  <si>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</si>
  <si>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</si>
  <si>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</si>
  <si>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</si>
  <si>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</si>
  <si>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</si>
  <si>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</si>
  <si>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</si>
  <si>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</si>
  <si>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</si>
  <si>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</si>
  <si>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</si>
  <si>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</si>
  <si>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</si>
  <si>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</si>
  <si>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</si>
  <si>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</si>
  <si>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</si>
  <si>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</si>
  <si>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</si>
  <si>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</si>
  <si>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</si>
  <si>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</si>
  <si>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</si>
  <si>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</si>
  <si>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</si>
  <si>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</si>
  <si>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</si>
  <si>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</si>
  <si>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</si>
  <si>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</si>
  <si>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</si>
  <si>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</si>
  <si>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</si>
  <si>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</si>
  <si>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</si>
  <si>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</si>
  <si>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</si>
  <si>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</si>
  <si>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</si>
  <si>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</si>
  <si>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</si>
  <si>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</si>
  <si>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</si>
  <si>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</si>
  <si>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</si>
  <si>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</si>
  <si>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</si>
  <si>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</si>
  <si>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</si>
  <si>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</si>
  <si>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</si>
  <si>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</si>
  <si>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</si>
  <si>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</si>
  <si>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</si>
  <si>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</si>
  <si>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</si>
  <si>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</si>
  <si>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</si>
  <si>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</si>
  <si>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</si>
  <si>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</si>
  <si>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</si>
  <si>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</si>
  <si>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</si>
  <si>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</si>
  <si>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</si>
  <si>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</si>
  <si>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</si>
  <si>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</si>
  <si>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</si>
  <si>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</si>
  <si>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</si>
  <si>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</si>
  <si>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</si>
  <si>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</si>
  <si>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</si>
  <si>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</si>
  <si>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</si>
  <si>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</si>
  <si>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</si>
  <si>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</si>
  <si>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</si>
  <si>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</si>
  <si>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</si>
  <si>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</si>
  <si>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</si>
  <si>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</si>
  <si>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</si>
  <si>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</si>
  <si>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</si>
  <si>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</si>
  <si>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</si>
  <si>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</si>
  <si>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</si>
  <si>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</si>
  <si>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</si>
  <si>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</si>
  <si>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</si>
  <si>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</si>
  <si>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</si>
  <si>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</si>
  <si>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</si>
  <si>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</si>
  <si>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</si>
  <si>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</si>
  <si>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</si>
  <si>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</si>
  <si>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</si>
  <si>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</si>
  <si>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</si>
  <si>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</si>
  <si>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</si>
  <si>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</si>
  <si>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</si>
  <si>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</si>
  <si>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</si>
  <si>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</si>
  <si>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</si>
  <si>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</si>
  <si>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</si>
  <si>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</si>
  <si>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</si>
  <si>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</si>
  <si>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</si>
  <si>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</si>
  <si>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</si>
  <si>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</si>
  <si>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</si>
  <si>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</si>
  <si>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</si>
  <si>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</si>
  <si>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</si>
  <si>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</si>
  <si>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</si>
  <si>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</si>
  <si>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</si>
  <si>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</si>
  <si>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</si>
  <si>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</si>
  <si>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</si>
  <si>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</si>
  <si>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</si>
  <si>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</si>
  <si>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</si>
  <si>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</si>
  <si>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</si>
  <si>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</si>
  <si>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</si>
  <si>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</si>
  <si>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</si>
  <si>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</si>
  <si>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</si>
  <si>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</si>
  <si>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</si>
  <si>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</si>
  <si>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</si>
  <si>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</si>
  <si>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</si>
  <si>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</si>
  <si>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</si>
  <si>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</si>
  <si>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</si>
  <si>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</si>
  <si>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</si>
  <si>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</si>
  <si>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</si>
  <si>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</si>
  <si>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</si>
  <si>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</si>
  <si>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</si>
  <si>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</si>
  <si>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</si>
  <si>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</si>
  <si>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</si>
  <si>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</si>
  <si>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</si>
  <si>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</si>
  <si>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</si>
  <si>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</si>
  <si>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</si>
  <si>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</si>
  <si>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</si>
  <si>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</si>
  <si>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</si>
  <si>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</si>
  <si>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</si>
  <si>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</si>
  <si>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</si>
  <si>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</si>
  <si>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</si>
  <si>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</si>
  <si>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</si>
  <si>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</si>
  <si>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</si>
  <si>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</si>
  <si>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</si>
  <si>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</si>
  <si>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</si>
  <si>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</si>
  <si>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</si>
  <si>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</si>
  <si>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</si>
  <si>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</si>
  <si>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</si>
  <si>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</si>
  <si>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</si>
  <si>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</si>
  <si>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</si>
  <si>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</si>
  <si>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</si>
  <si>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</si>
  <si>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</si>
  <si>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</si>
  <si>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</si>
  <si>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</si>
  <si>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</si>
  <si>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</si>
  <si>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</si>
  <si>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</si>
  <si>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</si>
  <si>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</si>
  <si>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</si>
  <si>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</si>
  <si>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</si>
  <si>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</si>
  <si>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</si>
  <si>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</si>
  <si>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</si>
  <si>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</si>
  <si>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</si>
  <si>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</si>
  <si>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</si>
  <si>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</si>
  <si>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</si>
  <si>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</si>
  <si>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</si>
  <si>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</si>
  <si>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</si>
  <si>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</si>
  <si>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</si>
  <si>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</si>
  <si>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</si>
  <si>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</si>
  <si>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</si>
  <si>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</si>
  <si>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</si>
  <si>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</si>
  <si>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</si>
  <si>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</si>
  <si>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</si>
  <si>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</si>
  <si>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</si>
  <si>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</si>
  <si>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</si>
  <si>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</si>
  <si>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</si>
  <si>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</si>
  <si>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</si>
  <si>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</si>
  <si>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</si>
  <si>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</si>
  <si>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</si>
  <si>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</si>
  <si>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</si>
  <si>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</si>
  <si>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</si>
  <si>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</si>
  <si>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</si>
  <si>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</si>
  <si>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</si>
  <si>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</si>
  <si>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</si>
  <si>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</si>
  <si>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</si>
  <si>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</si>
  <si>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</si>
  <si>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</si>
  <si>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</si>
  <si>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</si>
  <si>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</si>
  <si>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</si>
  <si>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</si>
  <si>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</si>
  <si>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</si>
  <si>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</si>
  <si>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</si>
  <si>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</si>
  <si>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</si>
  <si>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</si>
  <si>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</si>
  <si>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</si>
  <si>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</si>
  <si>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</si>
  <si>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</si>
  <si>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</si>
  <si>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</si>
  <si>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</si>
  <si>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</si>
  <si>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</si>
  <si>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</si>
  <si>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</si>
  <si>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</si>
  <si>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</si>
  <si>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</si>
  <si>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</si>
  <si>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</si>
  <si>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</si>
  <si>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</si>
  <si>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</si>
  <si>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</si>
  <si>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</si>
  <si>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</si>
  <si>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</si>
  <si>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</si>
  <si>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</si>
  <si>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</si>
  <si>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</si>
  <si>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</si>
  <si>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</si>
  <si>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</si>
  <si>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</si>
  <si>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</si>
  <si>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</si>
  <si>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</si>
  <si>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</si>
  <si>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</si>
  <si>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</si>
  <si>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</si>
  <si>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</si>
  <si>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</si>
  <si>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</si>
  <si>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</si>
  <si>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</si>
  <si>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</si>
  <si>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</si>
  <si>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</si>
  <si>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</si>
  <si>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</si>
  <si>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</si>
  <si>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</si>
  <si>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</si>
  <si>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</si>
  <si>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</si>
  <si>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</si>
  <si>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</si>
  <si>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</si>
  <si>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</si>
  <si>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</si>
  <si>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</si>
  <si>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</si>
  <si>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</si>
  <si>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</si>
  <si>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</si>
  <si>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</si>
  <si>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</si>
  <si>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</si>
  <si>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</si>
  <si>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</si>
  <si>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</si>
  <si>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</si>
  <si>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</si>
  <si>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</si>
  <si>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</si>
  <si>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</si>
  <si>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</si>
  <si>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</si>
  <si>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</si>
  <si>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</si>
  <si>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</si>
  <si>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</si>
  <si>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</si>
  <si>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</si>
  <si>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</si>
  <si>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</si>
  <si>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</si>
  <si>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</si>
  <si>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</si>
  <si>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</si>
  <si>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</si>
  <si>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</si>
  <si>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</si>
  <si>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</si>
  <si>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</si>
  <si>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</si>
  <si>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</si>
  <si>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</si>
  <si>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</si>
  <si>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</si>
  <si>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</si>
  <si>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</si>
  <si>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</si>
  <si>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</si>
  <si>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</si>
  <si>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</si>
  <si>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</si>
  <si>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</si>
  <si>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</si>
  <si>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</si>
  <si>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</si>
  <si>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</si>
  <si>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</si>
  <si>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</si>
  <si>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</si>
  <si>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</si>
  <si>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</si>
  <si>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</si>
  <si>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</si>
  <si>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</si>
  <si>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</si>
  <si>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</si>
  <si>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</si>
  <si>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</si>
  <si>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</si>
  <si>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</si>
  <si>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</si>
  <si>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</si>
  <si>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</si>
  <si>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</si>
  <si>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</si>
  <si>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</si>
  <si>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</si>
  <si>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</si>
  <si>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</si>
  <si>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</si>
  <si>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</si>
  <si>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</si>
  <si>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</si>
  <si>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</si>
  <si>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</si>
  <si>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</si>
  <si>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</si>
  <si>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</si>
  <si>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</si>
  <si>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</si>
  <si>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</si>
  <si>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</si>
  <si>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</si>
  <si>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</si>
  <si>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</si>
  <si>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</si>
  <si>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</si>
  <si>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</si>
  <si>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</si>
  <si>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</si>
  <si>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</si>
  <si>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</si>
  <si>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</si>
  <si>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</si>
  <si>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</si>
  <si>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</si>
  <si>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</si>
  <si>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</si>
  <si>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</si>
  <si>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</si>
  <si>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</si>
  <si>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</si>
  <si>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</si>
  <si>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</si>
  <si>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</si>
  <si>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</si>
  <si>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</si>
  <si>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</si>
  <si>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</si>
  <si>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</si>
  <si>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</si>
  <si>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</si>
  <si>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</si>
  <si>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</si>
  <si>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</si>
  <si>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</si>
  <si>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</si>
  <si>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</si>
  <si>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</si>
  <si>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</si>
  <si>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</si>
  <si>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</si>
  <si>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</si>
  <si>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</si>
  <si>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</si>
  <si>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</si>
  <si>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</si>
  <si>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</si>
  <si>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</si>
  <si>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</si>
  <si>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</si>
  <si>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</si>
  <si>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</si>
  <si>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</si>
  <si>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</si>
  <si>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</si>
  <si>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</si>
  <si>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</si>
  <si>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</si>
  <si>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</si>
  <si>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</si>
  <si>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</si>
  <si>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</si>
  <si>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</si>
  <si>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</si>
  <si>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</si>
  <si>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</si>
  <si>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</si>
  <si>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</si>
  <si>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</si>
  <si>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</si>
  <si>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</si>
  <si>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</si>
  <si>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</si>
  <si>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</si>
  <si>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</si>
  <si>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</si>
  <si>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</si>
  <si>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</si>
  <si>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</si>
  <si>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</si>
  <si>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</si>
  <si>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</si>
  <si>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</si>
  <si>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</si>
  <si>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</si>
  <si>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</si>
  <si>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</si>
  <si>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</si>
  <si>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</si>
  <si>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</si>
  <si>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</si>
  <si>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</si>
  <si>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</si>
  <si>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</si>
  <si>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</si>
  <si>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</si>
  <si>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</si>
  <si>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</si>
  <si>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</si>
  <si>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</si>
  <si>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</si>
  <si>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</si>
  <si>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</si>
  <si>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</si>
  <si>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</si>
  <si>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</si>
  <si>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</si>
  <si>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</si>
  <si>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</si>
  <si>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</si>
  <si>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</si>
  <si>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</si>
  <si>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</si>
  <si>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</si>
  <si>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</si>
  <si>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</si>
  <si>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</si>
  <si>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</si>
  <si>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</si>
  <si>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</si>
  <si>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</si>
  <si>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</si>
  <si>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</si>
  <si>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</si>
  <si>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</si>
  <si>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</si>
  <si>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</si>
  <si>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</si>
  <si>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</si>
  <si>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</si>
  <si>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</si>
  <si>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</si>
  <si>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</si>
  <si>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</si>
  <si>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</si>
  <si>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</si>
  <si>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</si>
  <si>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</si>
  <si>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</si>
  <si>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</si>
  <si>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</si>
  <si>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</si>
  <si>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</si>
  <si>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</si>
  <si>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</si>
  <si>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</si>
  <si>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</si>
  <si>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</si>
  <si>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</si>
  <si>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</si>
  <si>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</si>
  <si>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</si>
  <si>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</si>
  <si>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</si>
  <si>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</si>
  <si>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</si>
  <si>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</si>
  <si>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</si>
  <si>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</si>
  <si>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</si>
  <si>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</si>
  <si>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</si>
  <si>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</si>
  <si>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</si>
  <si>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</si>
  <si>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</si>
  <si>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</si>
  <si>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</si>
  <si>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</si>
  <si>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</si>
  <si>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</si>
  <si>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</si>
  <si>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</si>
  <si>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</si>
  <si>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</si>
  <si>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</si>
  <si>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</si>
  <si>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</si>
  <si>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</si>
  <si>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</si>
  <si>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</si>
  <si>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</si>
  <si>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</si>
  <si>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</si>
  <si>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</si>
  <si>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</si>
  <si>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</si>
  <si>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</si>
  <si>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</si>
  <si>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</si>
  <si>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</si>
  <si>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</si>
  <si>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</si>
  <si>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</si>
  <si>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</si>
  <si>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</si>
  <si>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</si>
  <si>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</si>
  <si>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</si>
  <si>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</si>
  <si>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</si>
  <si>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</si>
  <si>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</si>
  <si>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</si>
  <si>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</si>
  <si>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</si>
  <si>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</si>
  <si>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</si>
  <si>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</si>
  <si>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</si>
  <si>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</si>
  <si>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</si>
  <si>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</si>
  <si>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</si>
  <si>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</si>
  <si>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</si>
  <si>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</si>
  <si>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</si>
  <si>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</si>
  <si>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</si>
  <si>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</si>
  <si>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</si>
  <si>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</si>
  <si>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</si>
  <si>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</si>
  <si>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</si>
  <si>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</si>
  <si>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</si>
  <si>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</si>
  <si>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</si>
  <si>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</si>
  <si>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</si>
  <si>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</si>
  <si>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</si>
  <si>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</si>
  <si>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</si>
  <si>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</si>
  <si>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</si>
  <si>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</si>
  <si>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</si>
  <si>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</si>
  <si>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</si>
  <si>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</si>
  <si>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</si>
  <si>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</si>
  <si>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</si>
  <si>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</si>
  <si>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</si>
  <si>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</si>
  <si>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</si>
  <si>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</si>
  <si>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</si>
  <si>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</si>
  <si>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</si>
  <si>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</si>
  <si>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</si>
  <si>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</si>
  <si>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</si>
  <si>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</si>
  <si>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</si>
  <si>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</si>
  <si>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</si>
  <si>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</si>
  <si>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</si>
  <si>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</si>
  <si>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</si>
  <si>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</si>
  <si>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</si>
  <si>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</si>
  <si>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</si>
  <si>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</si>
  <si>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</si>
  <si>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</si>
  <si>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</si>
  <si>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</si>
  <si>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</si>
  <si>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</si>
  <si>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</si>
  <si>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</si>
  <si>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</si>
  <si>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</si>
  <si>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</si>
  <si>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</si>
  <si>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</si>
  <si>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</si>
  <si>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</si>
  <si>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</si>
  <si>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</si>
  <si>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</si>
  <si>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</si>
  <si>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</si>
  <si>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</si>
  <si>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</si>
  <si>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</si>
  <si>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</si>
  <si>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</si>
  <si>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</si>
  <si>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</si>
  <si>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</si>
  <si>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</si>
  <si>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</si>
  <si>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</si>
  <si>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</si>
  <si>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</si>
  <si>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</si>
  <si>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</si>
  <si>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</si>
  <si>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</si>
  <si>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</si>
  <si>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</si>
  <si>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</si>
  <si>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</si>
  <si>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</si>
  <si>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</si>
  <si>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</si>
  <si>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</si>
  <si>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</si>
  <si>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</si>
  <si>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</si>
  <si>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</si>
  <si>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</si>
  <si>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</si>
  <si>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</si>
  <si>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</si>
  <si>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</si>
  <si>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</si>
  <si>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</si>
  <si>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</si>
  <si>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</si>
  <si>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</si>
  <si>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</si>
  <si>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</si>
  <si>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</si>
  <si>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</si>
  <si>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</si>
  <si>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</si>
  <si>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</si>
  <si>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</si>
  <si>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</si>
  <si>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</si>
  <si>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</si>
  <si>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</si>
  <si>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</si>
  <si>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</si>
  <si>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</si>
  <si>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</si>
  <si>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</si>
  <si>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</si>
  <si>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</si>
  <si>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</si>
  <si>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</si>
  <si>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</si>
  <si>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</si>
  <si>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</si>
  <si>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</si>
  <si>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</si>
  <si>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</si>
  <si>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</si>
  <si>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</si>
  <si>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</si>
  <si>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</si>
  <si>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</si>
  <si>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</si>
  <si>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</si>
  <si>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</si>
  <si>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</si>
  <si>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</si>
  <si>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</si>
  <si>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</si>
  <si>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</si>
  <si>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</si>
  <si>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</si>
  <si>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</si>
  <si>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</si>
  <si>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</si>
  <si>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</si>
  <si>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</si>
  <si>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</si>
  <si>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</si>
  <si>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</si>
  <si>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</si>
  <si>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</si>
  <si>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</si>
  <si>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</si>
  <si>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</si>
  <si>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</si>
  <si>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</si>
  <si>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</si>
  <si>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</si>
  <si>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</si>
  <si>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</si>
  <si>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</si>
  <si>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</si>
  <si>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</si>
  <si>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</si>
  <si>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</si>
  <si>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</si>
  <si>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</si>
  <si>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</si>
  <si>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</si>
  <si>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</si>
  <si>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</si>
  <si>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</si>
  <si>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</si>
  <si>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</si>
  <si>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</si>
  <si>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</si>
  <si>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</si>
  <si>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</si>
  <si>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</si>
  <si>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</si>
  <si>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</si>
  <si>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</si>
  <si>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</si>
  <si>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</si>
  <si>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</si>
  <si>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</si>
  <si>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</si>
  <si>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</si>
  <si>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</si>
  <si>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</si>
  <si>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</si>
  <si>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</si>
  <si>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</si>
  <si>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</si>
  <si>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</si>
  <si>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</si>
  <si>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</si>
  <si>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</si>
  <si>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</si>
  <si>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</si>
  <si>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</si>
  <si>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</si>
  <si>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</si>
  <si>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</si>
  <si>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</si>
  <si>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</si>
  <si>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</si>
  <si>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</si>
  <si>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</si>
  <si>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</si>
  <si>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</si>
  <si>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</si>
  <si>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</si>
  <si>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</si>
  <si>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</si>
  <si>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</si>
  <si>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</si>
  <si>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</si>
  <si>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</si>
  <si>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</si>
  <si>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</si>
  <si>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</si>
  <si>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</si>
  <si>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</si>
  <si>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</si>
  <si>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</si>
  <si>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</si>
  <si>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</si>
  <si>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</si>
  <si>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</si>
  <si>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</si>
  <si>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</si>
  <si>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</si>
  <si>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</si>
  <si>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</si>
  <si>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</si>
  <si>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</si>
  <si>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</si>
  <si>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</si>
  <si>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</si>
  <si>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</si>
  <si>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</si>
  <si>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</si>
  <si>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</si>
  <si>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</si>
  <si>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</si>
  <si>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</si>
  <si>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</si>
  <si>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</si>
  <si>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</si>
  <si>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</si>
  <si>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</si>
  <si>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</si>
  <si>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</si>
  <si>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</si>
  <si>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</si>
  <si>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</si>
  <si>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</si>
  <si>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</si>
  <si>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</si>
  <si>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</si>
  <si>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</si>
  <si>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</si>
  <si>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</si>
  <si>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</si>
  <si>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</si>
  <si>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</si>
  <si>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</si>
  <si>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</si>
  <si>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</si>
  <si>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</si>
  <si>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</si>
  <si>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</si>
  <si>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</si>
  <si>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</si>
  <si>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</si>
  <si>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</si>
  <si>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</si>
  <si>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</si>
  <si>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</si>
  <si>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</si>
  <si>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</si>
  <si>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</si>
  <si>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</si>
  <si>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</si>
  <si>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</si>
  <si>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</si>
  <si>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</si>
  <si>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</si>
  <si>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</si>
  <si>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</si>
  <si>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</si>
  <si>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</si>
  <si>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</si>
  <si>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</si>
  <si>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</si>
  <si>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</si>
  <si>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</si>
  <si>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</si>
  <si>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</si>
  <si>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</si>
  <si>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</si>
  <si>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</si>
  <si>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</si>
  <si>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</si>
  <si>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</si>
  <si>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</si>
  <si>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</si>
  <si>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</si>
  <si>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</si>
  <si>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</si>
  <si>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</si>
  <si>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</si>
  <si>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</si>
  <si>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</si>
  <si>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</si>
  <si>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</si>
  <si>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</si>
  <si>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</si>
  <si>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</si>
  <si>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</si>
  <si>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</si>
  <si>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</si>
  <si>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</si>
  <si>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</si>
  <si>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</si>
  <si>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</si>
  <si>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</si>
  <si>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</si>
  <si>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</si>
  <si>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</si>
  <si>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</si>
  <si>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</si>
  <si>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</si>
  <si>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</si>
  <si>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</si>
  <si>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</si>
  <si>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</si>
  <si>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</si>
  <si>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</si>
  <si>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</si>
  <si>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</si>
  <si>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</si>
  <si>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</si>
  <si>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</si>
  <si>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</si>
  <si>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</si>
  <si>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</si>
  <si>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</si>
  <si>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</si>
  <si>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</si>
  <si>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</si>
  <si>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</si>
  <si>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</si>
  <si>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</si>
  <si>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</si>
  <si>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</si>
  <si>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</si>
  <si>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</si>
  <si>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</si>
  <si>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</si>
  <si>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</si>
  <si>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</si>
  <si>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</si>
  <si>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</si>
  <si>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</si>
  <si>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</si>
  <si>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</si>
  <si>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</si>
  <si>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</si>
  <si>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</si>
  <si>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</si>
  <si>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</si>
  <si>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</si>
  <si>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</si>
  <si>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</si>
  <si>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</si>
  <si>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</si>
  <si>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</si>
  <si>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</si>
  <si>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</si>
  <si>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</si>
  <si>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</si>
  <si>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</si>
  <si>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</si>
  <si>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</si>
  <si>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</si>
  <si>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</si>
  <si>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</si>
  <si>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</si>
  <si>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</si>
  <si>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</si>
  <si>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</si>
  <si>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</si>
  <si>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</si>
  <si>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</si>
  <si>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</si>
  <si>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</si>
  <si>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</si>
  <si>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</si>
  <si>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</si>
  <si>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</si>
  <si>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</si>
  <si>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</si>
  <si>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</si>
  <si>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</si>
  <si>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</si>
  <si>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</si>
  <si>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</si>
  <si>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</si>
  <si>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</si>
  <si>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</si>
  <si>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</si>
  <si>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</si>
  <si>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</si>
  <si>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</si>
  <si>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</si>
  <si>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</si>
  <si>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</si>
  <si>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</si>
  <si>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</si>
  <si>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</si>
  <si>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</si>
  <si>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</si>
  <si>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</si>
  <si>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</si>
  <si>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</si>
  <si>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</si>
  <si>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</si>
  <si>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</si>
  <si>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</si>
  <si>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</si>
  <si>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</si>
  <si>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</si>
  <si>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</si>
  <si>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</si>
  <si>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</si>
  <si>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</si>
  <si>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</si>
  <si>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</si>
  <si>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</si>
  <si>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</si>
  <si>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</si>
  <si>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</si>
  <si>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</si>
  <si>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</si>
  <si>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</si>
  <si>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</si>
  <si>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</si>
  <si>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</si>
  <si>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</si>
  <si>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</si>
  <si>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</si>
  <si>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</si>
  <si>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</si>
  <si>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</si>
  <si>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</si>
  <si>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</si>
  <si>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</si>
  <si>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</si>
  <si>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</si>
  <si>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</si>
  <si>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</si>
  <si>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</si>
  <si>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</si>
  <si>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</si>
  <si>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</si>
  <si>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</si>
  <si>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</si>
  <si>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</si>
  <si>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</si>
  <si>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</si>
  <si>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</si>
  <si>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</si>
  <si>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</si>
  <si>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</si>
  <si>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</si>
  <si>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</si>
  <si>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</si>
  <si>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</si>
  <si>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</si>
  <si>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</si>
  <si>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</si>
  <si>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</si>
  <si>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</si>
  <si>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</si>
  <si>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</si>
  <si>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</si>
  <si>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</si>
  <si>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</si>
  <si>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</si>
  <si>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</si>
  <si>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</si>
  <si>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</si>
  <si>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</si>
  <si>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</si>
  <si>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</si>
  <si>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</si>
  <si>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</si>
  <si>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</si>
  <si>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</si>
  <si>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</si>
  <si>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</si>
  <si>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</si>
  <si>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</si>
  <si>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</si>
  <si>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</si>
  <si>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</si>
  <si>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</si>
  <si>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</si>
  <si>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</si>
  <si>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</si>
  <si>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</si>
  <si>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</si>
  <si>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</si>
  <si>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</si>
  <si>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</si>
  <si>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</si>
  <si>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</si>
  <si>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</si>
  <si>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</si>
  <si>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</si>
  <si>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</si>
  <si>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</si>
  <si>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</si>
  <si>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</si>
  <si>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</si>
  <si>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</si>
  <si>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</si>
  <si>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</si>
  <si>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</si>
  <si>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</si>
  <si>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</si>
  <si>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</si>
  <si>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</si>
  <si>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</si>
  <si>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</si>
  <si>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</si>
  <si>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</si>
  <si>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</si>
  <si>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</si>
  <si>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</si>
  <si>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</si>
  <si>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</si>
  <si>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</si>
  <si>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</si>
  <si>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</si>
  <si>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</si>
  <si>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</si>
  <si>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</si>
  <si>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</si>
  <si>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</si>
  <si>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</si>
  <si>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</si>
  <si>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</si>
  <si>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</si>
  <si>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</si>
  <si>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</si>
  <si>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</si>
  <si>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</si>
  <si>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</si>
  <si>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</si>
  <si>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</si>
  <si>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</si>
  <si>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</si>
  <si>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</si>
  <si>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</si>
  <si>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</si>
  <si>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</si>
  <si>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</si>
  <si>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</si>
  <si>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</si>
  <si>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</si>
  <si>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</si>
  <si>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</si>
  <si>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</si>
  <si>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</si>
  <si>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</si>
  <si>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</si>
  <si>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</si>
  <si>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</si>
  <si>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</si>
  <si>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</si>
  <si>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</si>
  <si>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</si>
  <si>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</si>
  <si>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</si>
  <si>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</si>
  <si>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</si>
  <si>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</si>
  <si>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</si>
  <si>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</si>
  <si>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</si>
  <si>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</si>
  <si>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</si>
  <si>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</si>
  <si>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</si>
  <si>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</si>
  <si>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</si>
  <si>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</si>
  <si>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</si>
  <si>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</si>
  <si>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</si>
  <si>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</si>
  <si>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</si>
  <si>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</si>
  <si>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</si>
  <si>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</si>
  <si>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</si>
  <si>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</si>
  <si>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</si>
  <si>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</si>
  <si>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</si>
  <si>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</si>
  <si>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</si>
  <si>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</si>
  <si>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</si>
  <si>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</si>
  <si>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</si>
  <si>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</si>
  <si>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</si>
  <si>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</si>
  <si>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</si>
  <si>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</si>
  <si>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</si>
  <si>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</si>
  <si>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</si>
  <si>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</si>
  <si>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</si>
  <si>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</si>
  <si>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</si>
  <si>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</si>
  <si>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</si>
  <si>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</si>
  <si>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</si>
  <si>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</si>
  <si>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</si>
  <si>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</si>
  <si>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</si>
  <si>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</si>
  <si>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</si>
  <si>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</si>
  <si>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</si>
  <si>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</si>
  <si>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</si>
  <si>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</si>
  <si>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</si>
  <si>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</si>
  <si>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</si>
  <si>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</si>
  <si>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</si>
  <si>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</si>
  <si>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</si>
  <si>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</si>
  <si>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</si>
  <si>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</si>
  <si>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</si>
  <si>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</si>
  <si>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</si>
  <si>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</si>
  <si>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</si>
  <si>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</si>
  <si>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</si>
  <si>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</si>
  <si>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</si>
  <si>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</si>
  <si>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</si>
  <si>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</si>
  <si>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</si>
  <si>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</si>
  <si>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</si>
  <si>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</si>
  <si>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</si>
  <si>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</si>
  <si>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</si>
  <si>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</si>
  <si>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</si>
  <si>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</si>
  <si>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</si>
  <si>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</si>
  <si>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</si>
  <si>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</si>
  <si>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</si>
  <si>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</si>
  <si>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</si>
  <si>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</si>
  <si>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</si>
  <si>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</si>
  <si>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</si>
  <si>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</si>
  <si>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</si>
  <si>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</si>
  <si>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</si>
  <si>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</si>
  <si>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</si>
  <si>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</si>
  <si>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</si>
  <si>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</si>
  <si>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</si>
  <si>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</si>
  <si>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</si>
  <si>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</si>
  <si>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</si>
  <si>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</si>
  <si>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</si>
  <si>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</si>
  <si>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</si>
  <si>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</si>
  <si>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</si>
  <si>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</si>
  <si>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</si>
  <si>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</si>
  <si>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</si>
  <si>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</si>
  <si>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</si>
  <si>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</si>
  <si>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</si>
  <si>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</si>
  <si>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</si>
  <si>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</si>
  <si>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</si>
  <si>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</si>
  <si>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</si>
  <si>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</si>
  <si>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</si>
  <si>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</si>
  <si>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</si>
  <si>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</si>
  <si>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</si>
  <si>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</si>
  <si>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</si>
  <si>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</si>
  <si>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</si>
  <si>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</si>
  <si>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</si>
  <si>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</si>
  <si>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</si>
  <si>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</si>
  <si>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</si>
  <si>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</si>
  <si>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</si>
  <si>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</si>
  <si>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</si>
  <si>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</si>
  <si>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</si>
  <si>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</si>
  <si>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</si>
  <si>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</si>
  <si>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</si>
  <si>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</si>
  <si>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</si>
  <si>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</si>
  <si>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</si>
  <si>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</si>
  <si>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</si>
  <si>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</si>
  <si>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</si>
  <si>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</si>
  <si>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</si>
  <si>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</si>
  <si>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</si>
  <si>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</si>
  <si>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</si>
  <si>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</si>
  <si>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</si>
  <si>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</si>
  <si>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</si>
  <si>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</si>
  <si>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</si>
  <si>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</si>
  <si>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</si>
  <si>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</si>
  <si>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</si>
  <si>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</si>
  <si>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</si>
  <si>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</si>
  <si>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</si>
  <si>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</si>
  <si>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</si>
  <si>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</si>
  <si>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</si>
  <si>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</si>
  <si>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</si>
  <si>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</si>
  <si>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</si>
  <si>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</si>
  <si>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</si>
  <si>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</si>
  <si>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</si>
  <si>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</si>
  <si>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</si>
  <si>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</si>
  <si>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</si>
  <si>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</si>
  <si>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</si>
  <si>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</si>
  <si>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</si>
  <si>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</si>
  <si>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</si>
  <si>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</si>
  <si>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</si>
  <si>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</si>
  <si>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</si>
  <si>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</si>
  <si>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</si>
  <si>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</si>
  <si>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</si>
  <si>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</si>
  <si>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</si>
  <si>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</si>
  <si>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</si>
  <si>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</si>
  <si>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</si>
  <si>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</si>
  <si>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</si>
  <si>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</si>
  <si>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</si>
  <si>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</si>
  <si>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</si>
  <si>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</si>
  <si>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</si>
  <si>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</si>
  <si>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</si>
  <si>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</si>
  <si>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</si>
  <si>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</si>
  <si>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</si>
  <si>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</si>
  <si>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</si>
  <si>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</si>
  <si>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</si>
  <si>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</si>
  <si>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</si>
  <si>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</si>
  <si>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</si>
  <si>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</si>
  <si>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</si>
  <si>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</si>
  <si>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</si>
  <si>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</si>
  <si>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</si>
  <si>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</si>
  <si>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</si>
  <si>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</si>
  <si>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</si>
  <si>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</si>
  <si>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</si>
  <si>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</si>
  <si>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</si>
  <si>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</si>
  <si>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</si>
  <si>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</si>
  <si>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</si>
  <si>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</si>
  <si>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</si>
  <si>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</si>
  <si>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</si>
  <si>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</si>
  <si>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</si>
  <si>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</si>
  <si>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</si>
  <si>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</si>
  <si>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</si>
  <si>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</si>
  <si>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</si>
  <si>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</si>
  <si>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</si>
  <si>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</si>
  <si>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</si>
  <si>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</si>
  <si>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</si>
  <si>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</si>
  <si>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</si>
  <si>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</si>
  <si>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</si>
  <si>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</si>
  <si>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</si>
  <si>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</si>
  <si>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</si>
  <si>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</si>
  <si>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</si>
  <si>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</si>
  <si>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</si>
  <si>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</si>
  <si>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</si>
  <si>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</si>
  <si>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</si>
  <si>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</si>
  <si>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</si>
  <si>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</si>
  <si>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</si>
  <si>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</si>
  <si>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</si>
  <si>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</si>
  <si>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</si>
  <si>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</si>
  <si>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</si>
  <si>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</si>
  <si>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</si>
  <si>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</si>
  <si>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</si>
  <si>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</si>
  <si>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</si>
  <si>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</si>
  <si>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</si>
  <si>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</si>
  <si>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</si>
  <si>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</si>
  <si>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</si>
  <si>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</si>
  <si>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</si>
  <si>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</si>
  <si>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</si>
  <si>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</si>
  <si>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</si>
  <si>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</si>
  <si>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</si>
  <si>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</si>
  <si>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</si>
  <si>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</si>
  <si>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</si>
  <si>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</si>
  <si>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</si>
  <si>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</si>
  <si>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</si>
  <si>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</si>
  <si>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</si>
  <si>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</si>
  <si>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</si>
  <si>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</si>
  <si>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</si>
  <si>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</si>
  <si>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</si>
  <si>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</si>
  <si>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</si>
  <si>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</si>
  <si>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</si>
  <si>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</si>
  <si>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</si>
  <si>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</si>
  <si>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</si>
  <si>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</si>
  <si>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</si>
  <si>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</si>
  <si>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</si>
  <si>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</si>
  <si>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</si>
  <si>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</si>
  <si>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</si>
  <si>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</si>
  <si>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</si>
  <si>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</si>
  <si>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</si>
  <si>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</si>
  <si>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</si>
  <si>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</si>
  <si>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</si>
  <si>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</si>
  <si>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</si>
  <si>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</si>
  <si>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</si>
  <si>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</si>
  <si>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</si>
  <si>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</si>
  <si>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</si>
  <si>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</si>
  <si>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</si>
  <si>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</si>
  <si>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</si>
  <si>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</si>
  <si>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</si>
  <si>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</si>
  <si>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</si>
  <si>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</si>
  <si>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</si>
  <si>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</si>
  <si>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</si>
  <si>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</si>
  <si>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</si>
  <si>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</si>
  <si>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</si>
  <si>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</si>
  <si>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</si>
  <si>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</si>
  <si>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</si>
  <si>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</si>
  <si>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</si>
  <si>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</si>
  <si>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</si>
  <si>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</si>
  <si>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</si>
  <si>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</si>
  <si>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</si>
  <si>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</si>
  <si>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</si>
  <si>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</si>
  <si>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</si>
  <si>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</si>
  <si>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</si>
  <si>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</si>
  <si>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</si>
  <si>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</si>
  <si>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</si>
  <si>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</si>
  <si>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</si>
  <si>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</si>
  <si>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</si>
  <si>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</si>
  <si>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</si>
  <si>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</si>
  <si>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</si>
  <si>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</si>
  <si>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</si>
  <si>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</si>
  <si>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</si>
  <si>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</si>
  <si>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</si>
  <si>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</si>
  <si>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</si>
  <si>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</si>
  <si>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</si>
  <si>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</si>
  <si>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</si>
  <si>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</si>
  <si>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</si>
  <si>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</si>
  <si>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</si>
  <si>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</si>
  <si>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</si>
  <si>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</si>
  <si>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</si>
  <si>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</si>
  <si>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</si>
  <si>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</si>
  <si>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</si>
  <si>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</si>
  <si>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</si>
  <si>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</si>
  <si>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</si>
  <si>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</si>
  <si>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</si>
  <si>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</si>
  <si>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</si>
  <si>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</si>
  <si>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</si>
  <si>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</si>
  <si>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</si>
  <si>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</si>
  <si>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</si>
  <si>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</si>
  <si>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</si>
  <si>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</si>
  <si>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</si>
  <si>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</si>
  <si>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</si>
  <si>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</si>
  <si>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</si>
  <si>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</si>
  <si>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</si>
  <si>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</si>
  <si>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</si>
  <si>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</si>
  <si>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</si>
  <si>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</si>
  <si>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</si>
  <si>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</si>
  <si>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</si>
  <si>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</si>
  <si>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</si>
  <si>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</si>
  <si>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</si>
  <si>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</si>
  <si>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</si>
  <si>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</si>
  <si>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</si>
  <si>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</si>
  <si>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</si>
  <si>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</si>
  <si>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</si>
  <si>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</si>
  <si>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</si>
  <si>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</si>
  <si>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</si>
  <si>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</si>
  <si>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</si>
  <si>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</si>
  <si>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</si>
  <si>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</si>
  <si>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</si>
  <si>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</si>
  <si>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</si>
  <si>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</si>
  <si>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</si>
  <si>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</si>
  <si>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</si>
  <si>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</si>
  <si>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</si>
  <si>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</si>
  <si>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</si>
  <si>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</si>
  <si>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</si>
  <si>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</si>
  <si>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</si>
  <si>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</si>
  <si>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</si>
  <si>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</si>
  <si>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</si>
  <si>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</si>
  <si>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</si>
  <si>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</si>
  <si>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</si>
  <si>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</si>
  <si>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</si>
  <si>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</si>
  <si>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</si>
  <si>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</si>
  <si>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</si>
  <si>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</si>
  <si>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</si>
  <si>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</si>
  <si>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</si>
  <si>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</si>
  <si>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</si>
  <si>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</si>
  <si>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</si>
  <si>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</si>
  <si>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</si>
  <si>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</si>
  <si>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</si>
  <si>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</si>
  <si>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</si>
  <si>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</si>
  <si>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</si>
  <si>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</si>
  <si>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</si>
  <si>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</si>
  <si>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</si>
  <si>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</si>
  <si>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</si>
  <si>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</si>
  <si>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</si>
  <si>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</si>
  <si>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</si>
  <si>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</si>
  <si>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</si>
  <si>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</si>
  <si>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</si>
  <si>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</si>
  <si>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</si>
  <si>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</si>
  <si>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</si>
  <si>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</si>
  <si>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</si>
  <si>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</si>
  <si>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</si>
  <si>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</si>
  <si>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</si>
  <si>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</si>
  <si>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</si>
  <si>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</si>
  <si>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</si>
  <si>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</si>
  <si>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</si>
  <si>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</si>
  <si>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</si>
  <si>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</si>
  <si>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</si>
  <si>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</si>
  <si>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</si>
  <si>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</si>
  <si>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</si>
  <si>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</si>
  <si>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</si>
  <si>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</si>
  <si>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</si>
  <si>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</si>
  <si>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</si>
  <si>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</si>
  <si>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</si>
  <si>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</si>
  <si>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</si>
  <si>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</si>
  <si>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</si>
  <si>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</si>
  <si>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</si>
  <si>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</si>
  <si>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</si>
  <si>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</si>
  <si>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</si>
  <si>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</si>
  <si>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</si>
  <si>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</si>
  <si>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</si>
  <si>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</si>
  <si>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</si>
  <si>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</si>
  <si>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</si>
  <si>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</si>
  <si>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</si>
  <si>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</si>
  <si>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</si>
  <si>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</si>
  <si>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</si>
  <si>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</si>
  <si>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</si>
  <si>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</si>
  <si>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</si>
  <si>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</si>
  <si>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</si>
  <si>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</si>
  <si>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</si>
  <si>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</si>
  <si>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</si>
  <si>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</si>
  <si>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</si>
  <si>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</si>
  <si>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</si>
  <si>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</si>
  <si>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</si>
  <si>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</si>
  <si>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</si>
  <si>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</si>
  <si>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</si>
  <si>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</si>
  <si>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</si>
  <si>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</si>
  <si>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</si>
  <si>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</si>
  <si>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</si>
  <si>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</si>
  <si>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</si>
  <si>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</si>
  <si>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</si>
  <si>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</si>
  <si>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</si>
  <si>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</si>
  <si>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</si>
  <si>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</si>
  <si>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</si>
  <si>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</si>
  <si>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</si>
  <si>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</si>
  <si>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</si>
  <si>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</si>
  <si>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</si>
  <si>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</si>
  <si>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</si>
  <si>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</si>
  <si>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</si>
  <si>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</si>
  <si>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</si>
  <si>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</si>
  <si>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</si>
  <si>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</si>
  <si>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</si>
  <si>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</si>
  <si>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</si>
  <si>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</si>
  <si>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</si>
  <si>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</si>
  <si>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</si>
  <si>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</si>
  <si>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</si>
  <si>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</si>
  <si>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</si>
  <si>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</si>
  <si>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</si>
  <si>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</si>
  <si>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</si>
  <si>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</si>
  <si>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</si>
  <si>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</si>
  <si>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</si>
  <si>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</si>
  <si>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</si>
  <si>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</si>
  <si>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</si>
  <si>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</si>
  <si>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</si>
  <si>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</si>
  <si>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</si>
  <si>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</si>
  <si>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</si>
  <si>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</si>
  <si>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</si>
  <si>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</si>
  <si>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</si>
  <si>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</si>
  <si>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</si>
  <si>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</si>
  <si>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</si>
  <si>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</si>
  <si>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</si>
  <si>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</si>
  <si>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</si>
  <si>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</si>
  <si>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</si>
  <si>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</si>
  <si>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</si>
  <si>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</si>
  <si>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</si>
  <si>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</si>
  <si>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</si>
  <si>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</si>
  <si>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</si>
  <si>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</si>
  <si>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</si>
  <si>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</si>
  <si>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</si>
  <si>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</si>
  <si>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</si>
  <si>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</si>
  <si>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</si>
  <si>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</si>
  <si>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</si>
  <si>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</si>
  <si>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</si>
  <si>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</si>
  <si>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</si>
  <si>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</si>
  <si>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</si>
  <si>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</si>
  <si>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</si>
  <si>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</si>
  <si>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</si>
  <si>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</si>
  <si>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</si>
  <si>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</si>
  <si>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</si>
  <si>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</si>
  <si>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</si>
  <si>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</si>
  <si>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</si>
  <si>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</si>
  <si>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</si>
  <si>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</si>
  <si>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</si>
  <si>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</si>
  <si>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</si>
  <si>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</si>
  <si>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</si>
  <si>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</si>
  <si>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</si>
  <si>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</si>
  <si>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</si>
  <si>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</si>
  <si>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</si>
  <si>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</si>
  <si>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</si>
  <si>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</si>
  <si>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</si>
  <si>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</si>
  <si>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</si>
  <si>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</si>
  <si>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</si>
  <si>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</si>
  <si>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</si>
  <si>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</si>
  <si>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</si>
  <si>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</si>
  <si>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</si>
  <si>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</si>
  <si>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</si>
  <si>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</si>
  <si>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</si>
  <si>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</si>
  <si>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</si>
  <si>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</si>
  <si>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</si>
  <si>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</si>
  <si>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</si>
  <si>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</si>
  <si>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</si>
  <si>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</si>
  <si>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</si>
  <si>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</si>
  <si>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</si>
  <si>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</si>
  <si>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</si>
  <si>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</si>
  <si>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</si>
  <si>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</si>
  <si>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</si>
  <si>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</si>
  <si>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</si>
  <si>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</si>
  <si>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</si>
  <si>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</si>
  <si>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</si>
  <si>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</si>
  <si>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</si>
  <si>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</si>
  <si>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</si>
  <si>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</si>
  <si>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</si>
  <si>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</si>
  <si>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</si>
  <si>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</si>
  <si>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</si>
  <si>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</si>
  <si>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</si>
  <si>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</si>
  <si>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</si>
  <si>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</si>
  <si>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</si>
  <si>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</si>
  <si>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</si>
  <si>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</si>
  <si>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</si>
  <si>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</si>
  <si>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</si>
  <si>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</si>
  <si>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</si>
  <si>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</si>
  <si>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</si>
  <si>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</si>
  <si>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</si>
  <si>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</si>
  <si>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</si>
  <si>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</si>
  <si>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</si>
  <si>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</si>
  <si>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</si>
  <si>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</si>
  <si>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</si>
  <si>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</si>
  <si>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</si>
  <si>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</si>
  <si>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</si>
  <si>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</si>
  <si>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</si>
  <si>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</si>
  <si>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</si>
  <si>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</si>
  <si>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</si>
  <si>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</si>
  <si>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</si>
  <si>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</si>
  <si>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</si>
  <si>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</si>
  <si>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</si>
  <si>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</si>
  <si>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</si>
  <si>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</si>
  <si>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</si>
  <si>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</si>
  <si>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</si>
  <si>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</si>
  <si>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</si>
  <si>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</si>
  <si>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</si>
  <si>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</si>
  <si>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</si>
  <si>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</si>
  <si>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</si>
  <si>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</si>
  <si>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</si>
  <si>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</si>
  <si>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</si>
  <si>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</si>
  <si>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</si>
  <si>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</si>
  <si>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</si>
  <si>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</si>
  <si>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</si>
  <si>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</si>
  <si>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</si>
  <si>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</si>
  <si>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</si>
  <si>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</si>
  <si>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</si>
  <si>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</si>
  <si>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</si>
  <si>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</si>
  <si>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</si>
  <si>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</si>
  <si>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</si>
  <si>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</si>
  <si>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</si>
  <si>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</si>
  <si>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</si>
  <si>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</si>
  <si>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</si>
  <si>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</si>
  <si>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</si>
  <si>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</si>
  <si>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</si>
  <si>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</si>
  <si>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</si>
  <si>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</si>
  <si>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</si>
  <si>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</si>
  <si>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</si>
  <si>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</si>
  <si>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</si>
  <si>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</si>
  <si>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</si>
  <si>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</si>
  <si>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</si>
  <si>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</si>
  <si>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</si>
  <si>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</si>
  <si>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</si>
  <si>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</si>
  <si>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</si>
  <si>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</si>
  <si>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</si>
  <si>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</si>
  <si>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</si>
  <si>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</si>
  <si>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</si>
  <si>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</si>
  <si>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</si>
  <si>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</si>
  <si>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</si>
  <si>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</si>
  <si>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</si>
  <si>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</si>
  <si>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</si>
  <si>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</si>
  <si>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</si>
  <si>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</si>
  <si>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</si>
  <si>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</si>
  <si>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</si>
  <si>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</si>
  <si>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</si>
  <si>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</si>
  <si>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</si>
  <si>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</si>
  <si>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</si>
  <si>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</si>
  <si>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</si>
  <si>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</si>
  <si>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</si>
  <si>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</si>
  <si>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</si>
  <si>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</si>
  <si>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</si>
  <si>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</si>
  <si>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</si>
  <si>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</si>
  <si>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</si>
  <si>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</si>
  <si>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</si>
  <si>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</si>
  <si>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</si>
  <si>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</si>
  <si>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</si>
  <si>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</si>
  <si>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</si>
  <si>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</si>
  <si>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</si>
  <si>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</si>
  <si>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</si>
  <si>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</si>
  <si>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</si>
  <si>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</si>
  <si>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</si>
  <si>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</si>
  <si>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</si>
  <si>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</si>
  <si>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</si>
  <si>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</si>
  <si>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</si>
  <si>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</si>
  <si>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</si>
  <si>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</si>
  <si>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</si>
  <si>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</si>
  <si>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</si>
  <si>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</si>
  <si>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</si>
  <si>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</si>
  <si>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</si>
  <si>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</si>
  <si>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</si>
  <si>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</si>
  <si>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</si>
  <si>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</si>
  <si>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</si>
  <si>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</si>
  <si>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</si>
  <si>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</si>
  <si>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</si>
  <si>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</si>
  <si>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</si>
  <si>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</si>
  <si>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</si>
  <si>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</si>
  <si>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</si>
  <si>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</si>
  <si>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</si>
  <si>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</si>
  <si>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</si>
  <si>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</si>
  <si>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</si>
  <si>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</si>
  <si>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</si>
  <si>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</si>
  <si>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</si>
  <si>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</si>
  <si>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</si>
  <si>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</si>
  <si>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</si>
  <si>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</si>
  <si>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</si>
  <si>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</si>
  <si>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</si>
  <si>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</si>
  <si>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</si>
  <si>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</si>
  <si>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</si>
  <si>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</si>
  <si>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</si>
  <si>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</si>
  <si>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</si>
  <si>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</si>
  <si>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</si>
  <si>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</si>
  <si>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</si>
  <si>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</si>
  <si>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</si>
  <si>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</si>
  <si>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</si>
  <si>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</si>
  <si>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</si>
  <si>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</si>
  <si>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</si>
  <si>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</si>
  <si>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</si>
  <si>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</si>
  <si>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</si>
  <si>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</si>
  <si>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</si>
  <si>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</si>
  <si>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</si>
  <si>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</si>
  <si>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</si>
  <si>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</si>
  <si>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</si>
  <si>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</si>
  <si>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</si>
  <si>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</si>
  <si>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</si>
  <si>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</si>
  <si>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</si>
  <si>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</si>
  <si>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</si>
  <si>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</si>
  <si>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</si>
  <si>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</si>
  <si>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</si>
  <si>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</si>
  <si>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</si>
  <si>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</si>
  <si>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</si>
  <si>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</si>
  <si>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</si>
  <si>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</si>
  <si>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</si>
  <si>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</si>
  <si>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</si>
  <si>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</si>
  <si>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</si>
  <si>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</si>
  <si>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</si>
  <si>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</si>
  <si>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</si>
  <si>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</si>
  <si>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</si>
  <si>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</si>
  <si>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</si>
  <si>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</si>
  <si>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</si>
  <si>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</si>
  <si>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</si>
  <si>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</si>
  <si>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</si>
  <si>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</si>
  <si>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</si>
  <si>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</si>
  <si>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</si>
  <si>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</si>
  <si>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</si>
  <si>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</si>
  <si>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</si>
  <si>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</si>
  <si>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</si>
  <si>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</si>
  <si>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</si>
  <si>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</si>
  <si>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</si>
  <si>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</si>
  <si>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</si>
  <si>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</si>
  <si>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</si>
  <si>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</si>
  <si>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</si>
  <si>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</si>
  <si>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</si>
  <si>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</si>
  <si>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</si>
  <si>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</si>
  <si>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</si>
  <si>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</si>
  <si>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</si>
  <si>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</si>
  <si>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</si>
  <si>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</si>
  <si>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</si>
  <si>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</si>
  <si>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</si>
  <si>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</si>
  <si>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</si>
  <si>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</si>
  <si>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</si>
  <si>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</si>
  <si>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</si>
  <si>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</si>
  <si>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</si>
  <si>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</si>
  <si>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</si>
  <si>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</si>
  <si>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</si>
  <si>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</si>
  <si>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</si>
  <si>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</si>
  <si>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</si>
  <si>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</si>
  <si>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</si>
  <si>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</si>
  <si>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</si>
  <si>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</si>
  <si>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</si>
  <si>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</si>
  <si>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</si>
  <si>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</si>
  <si>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</si>
  <si>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</si>
  <si>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</si>
  <si>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</si>
  <si>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</si>
  <si>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</si>
  <si>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</si>
  <si>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</si>
  <si>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</si>
  <si>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</si>
  <si>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</si>
  <si>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</si>
  <si>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</si>
  <si>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</si>
  <si>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</si>
  <si>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</si>
  <si>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</si>
  <si>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</si>
  <si>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</si>
  <si>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</si>
  <si>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</si>
  <si>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</si>
  <si>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</si>
  <si>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</si>
  <si>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</si>
  <si>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</si>
  <si>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</si>
  <si>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</si>
  <si>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</si>
  <si>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</si>
  <si>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</si>
  <si>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</si>
  <si>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</si>
  <si>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</si>
  <si>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</si>
  <si>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</si>
  <si>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</si>
  <si>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</si>
  <si>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</si>
  <si>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</si>
  <si>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</si>
  <si>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</si>
  <si>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</si>
  <si>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</si>
  <si>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</si>
  <si>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</si>
  <si>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</si>
  <si>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</si>
  <si>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</si>
  <si>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</si>
  <si>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</si>
  <si>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</si>
  <si>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</si>
  <si>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</si>
  <si>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</si>
  <si>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</si>
  <si>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</si>
  <si>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</si>
  <si>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</si>
  <si>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</si>
  <si>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</si>
  <si>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</si>
  <si>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</si>
  <si>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</si>
  <si>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</si>
  <si>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</si>
  <si>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</si>
  <si>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</si>
  <si>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</si>
  <si>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</si>
  <si>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</si>
  <si>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</si>
  <si>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</si>
  <si>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</si>
  <si>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</si>
  <si>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</si>
  <si>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</si>
  <si>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</si>
  <si>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</si>
  <si>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</si>
  <si>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</si>
  <si>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</si>
  <si>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</si>
  <si>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</si>
  <si>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</si>
  <si>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</si>
  <si>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</si>
  <si>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</si>
  <si>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</si>
  <si>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</si>
  <si>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</si>
  <si>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</si>
  <si>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</si>
  <si>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</si>
  <si>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</si>
  <si>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</si>
  <si>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</si>
  <si>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</si>
  <si>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</si>
  <si>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</si>
  <si>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</si>
  <si>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</si>
  <si>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</si>
  <si>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</si>
  <si>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</si>
  <si>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</si>
  <si>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</si>
  <si>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</si>
  <si>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</si>
  <si>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</si>
  <si>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</si>
  <si>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</si>
  <si>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</si>
  <si>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</si>
  <si>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</si>
  <si>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</si>
  <si>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</si>
  <si>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</si>
  <si>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</si>
  <si>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</si>
  <si>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</si>
  <si>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</si>
  <si>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</si>
  <si>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</si>
  <si>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</si>
  <si>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</si>
  <si>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</si>
  <si>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</si>
  <si>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</si>
  <si>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</si>
  <si>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</si>
  <si>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</si>
  <si>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</si>
  <si>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</si>
  <si>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</si>
  <si>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</si>
  <si>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</si>
  <si>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</si>
  <si>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</si>
  <si>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</si>
  <si>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</si>
  <si>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</si>
  <si>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</si>
  <si>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</si>
  <si>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</si>
  <si>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</si>
  <si>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</si>
  <si>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</si>
  <si>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</si>
  <si>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</si>
  <si>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</si>
  <si>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</si>
  <si>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</si>
  <si>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</si>
  <si>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</si>
  <si>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</si>
  <si>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</si>
  <si>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</si>
  <si>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</si>
  <si>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</si>
  <si>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</si>
  <si>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</si>
  <si>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</si>
  <si>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</si>
  <si>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</si>
  <si>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</si>
  <si>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</si>
  <si>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</si>
  <si>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</si>
  <si>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</si>
  <si>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</si>
  <si>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</si>
  <si>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</si>
  <si>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</si>
  <si>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</si>
  <si>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</si>
  <si>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</si>
  <si>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</si>
  <si>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</si>
  <si>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</si>
  <si>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</si>
  <si>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</si>
  <si>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</si>
  <si>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</si>
  <si>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</si>
  <si>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</si>
  <si>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</si>
  <si>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</si>
  <si>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</si>
  <si>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</si>
  <si>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</si>
  <si>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</si>
  <si>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</si>
  <si>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</si>
  <si>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</si>
  <si>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</si>
  <si>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</si>
  <si>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</si>
  <si>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</si>
  <si>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</si>
  <si>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</si>
  <si>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</si>
  <si>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</si>
  <si>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</si>
  <si>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</si>
  <si>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</si>
  <si>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</si>
  <si>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</si>
  <si>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</si>
  <si>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</si>
  <si>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</si>
  <si>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</si>
  <si>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</si>
  <si>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</si>
  <si>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</si>
  <si>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</si>
  <si>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</si>
  <si>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</si>
  <si>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</si>
  <si>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</si>
  <si>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</si>
  <si>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</si>
  <si>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</si>
  <si>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</si>
  <si>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</si>
  <si>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</si>
  <si>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</si>
  <si>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</si>
  <si>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</si>
  <si>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</si>
  <si>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</si>
  <si>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</si>
  <si>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</si>
  <si>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</si>
  <si>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</si>
  <si>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</si>
  <si>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</si>
  <si>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</si>
  <si>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</si>
  <si>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</si>
  <si>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</si>
  <si>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</si>
  <si>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</si>
  <si>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</si>
  <si>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</si>
  <si>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</si>
  <si>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</si>
  <si>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</si>
  <si>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</si>
  <si>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</si>
  <si>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</si>
  <si>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</si>
  <si>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</si>
  <si>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</si>
  <si>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</si>
  <si>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</si>
  <si>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</si>
  <si>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</si>
  <si>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</si>
  <si>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</si>
  <si>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</si>
  <si>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</si>
  <si>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</si>
  <si>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</si>
  <si>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</si>
  <si>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</si>
  <si>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</si>
  <si>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</si>
  <si>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</si>
  <si>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</si>
  <si>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</si>
  <si>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</si>
  <si>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</si>
  <si>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</si>
  <si>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</si>
  <si>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</si>
  <si>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</si>
  <si>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</si>
  <si>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</si>
  <si>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</si>
  <si>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</si>
  <si>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</si>
  <si>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</si>
  <si>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</si>
  <si>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</si>
  <si>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</si>
  <si>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</si>
  <si>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</si>
  <si>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</si>
  <si>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</si>
  <si>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</si>
  <si>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</si>
  <si>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</si>
  <si>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</si>
  <si>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</si>
  <si>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</si>
  <si>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</si>
  <si>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</si>
  <si>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</si>
  <si>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</si>
  <si>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</si>
  <si>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</si>
  <si>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</si>
  <si>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</si>
  <si>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</si>
  <si>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</si>
  <si>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</si>
  <si>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</si>
  <si>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</si>
  <si>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</si>
  <si>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</si>
  <si>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</si>
  <si>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</si>
  <si>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</si>
  <si>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</si>
  <si>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</si>
  <si>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</si>
  <si>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</si>
  <si>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</si>
  <si>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</si>
  <si>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</si>
  <si>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</si>
  <si>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</si>
  <si>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</si>
  <si>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</si>
  <si>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</si>
  <si>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</si>
  <si>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</si>
  <si>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</si>
  <si>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</si>
  <si>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</si>
  <si>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</si>
  <si>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</si>
  <si>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</si>
  <si>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</si>
  <si>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</si>
  <si>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</si>
  <si>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</si>
  <si>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</si>
  <si>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</si>
  <si>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</si>
  <si>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</si>
  <si>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</si>
  <si>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</si>
  <si>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</si>
  <si>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</si>
  <si>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</si>
  <si>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</si>
  <si>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</si>
  <si>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</si>
  <si>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</si>
  <si>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</si>
  <si>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</si>
  <si>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</si>
  <si>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</si>
  <si>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</si>
  <si>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</si>
  <si>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</si>
  <si>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</si>
  <si>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</si>
  <si>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</si>
  <si>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</si>
  <si>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</si>
  <si>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</si>
  <si>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</si>
  <si>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</si>
  <si>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</si>
  <si>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</si>
  <si>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</si>
  <si>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</si>
  <si>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</si>
  <si>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</si>
  <si>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</si>
  <si>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</si>
  <si>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</si>
  <si>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</si>
  <si>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</si>
  <si>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</si>
  <si>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</si>
  <si>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</si>
  <si>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</si>
  <si>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</si>
  <si>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</si>
  <si>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</si>
  <si>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</si>
  <si>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</si>
  <si>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</si>
  <si>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</si>
  <si>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</si>
  <si>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</si>
  <si>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</si>
  <si>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</si>
  <si>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</si>
  <si>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</si>
  <si>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</si>
  <si>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</si>
  <si>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</si>
  <si>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</si>
  <si>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</si>
  <si>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</si>
  <si>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</si>
  <si>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</si>
  <si>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</si>
  <si>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</si>
  <si>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</si>
  <si>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</si>
  <si>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</si>
  <si>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</si>
  <si>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</si>
  <si>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</si>
  <si>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</si>
  <si>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</si>
  <si>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</si>
  <si>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</si>
  <si>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</si>
  <si>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</si>
  <si>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</si>
  <si>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</si>
  <si>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</si>
  <si>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</si>
  <si>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</si>
  <si>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</si>
  <si>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</si>
  <si>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</si>
  <si>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</si>
  <si>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</si>
  <si>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</si>
  <si>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</si>
  <si>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</si>
  <si>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</si>
  <si>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</si>
  <si>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</si>
  <si>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</si>
  <si>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</si>
  <si>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</si>
  <si>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</si>
  <si>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</si>
  <si>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</si>
  <si>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</si>
  <si>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</si>
  <si>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</si>
  <si>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</si>
  <si>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</si>
  <si>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</si>
  <si>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</si>
  <si>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</si>
  <si>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</si>
  <si>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</si>
  <si>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</si>
  <si>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</si>
  <si>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</si>
  <si>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</si>
  <si>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</si>
  <si>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</si>
  <si>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</si>
  <si>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</si>
  <si>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</si>
  <si>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</si>
  <si>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</si>
  <si>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</si>
  <si>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</si>
  <si>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</si>
  <si>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</si>
  <si>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</si>
  <si>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</si>
  <si>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</si>
  <si>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</si>
  <si>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</si>
  <si>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</si>
  <si>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</si>
  <si>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</si>
  <si>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</si>
  <si>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</si>
  <si>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</si>
  <si>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</si>
  <si>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</si>
  <si>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</si>
  <si>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</si>
  <si>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</si>
  <si>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</si>
  <si>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</si>
  <si>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</si>
  <si>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</si>
  <si>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</si>
  <si>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</si>
  <si>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</si>
  <si>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</si>
  <si>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</si>
  <si>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</si>
  <si>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</si>
  <si>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</si>
  <si>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</si>
  <si>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</si>
  <si>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</si>
  <si>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</si>
  <si>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</si>
  <si>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</si>
  <si>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</si>
  <si>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</si>
  <si>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</si>
  <si>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</si>
  <si>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</si>
  <si>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</si>
  <si>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</si>
  <si>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</si>
  <si>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</si>
  <si>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</si>
  <si>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</si>
  <si>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</si>
  <si>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</si>
  <si>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</si>
  <si>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</si>
  <si>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</si>
  <si>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</si>
  <si>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</si>
  <si>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</si>
  <si>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</si>
  <si>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</si>
  <si>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</si>
  <si>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</si>
  <si>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</si>
  <si>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</si>
  <si>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</si>
  <si>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</si>
  <si>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</si>
  <si>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</si>
  <si>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</si>
  <si>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</si>
  <si>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</si>
  <si>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</si>
  <si>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</si>
  <si>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</si>
  <si>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</si>
  <si>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</si>
  <si>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</si>
  <si>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</si>
  <si>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</si>
  <si>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</si>
  <si>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</si>
  <si>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</si>
  <si>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</si>
  <si>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</si>
  <si>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</si>
  <si>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</si>
  <si>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</si>
  <si>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</si>
  <si>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</si>
  <si>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</si>
  <si>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</si>
  <si>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</si>
  <si>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</si>
  <si>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</si>
  <si>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</si>
  <si>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</si>
  <si>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</si>
  <si>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</si>
  <si>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</si>
  <si>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</si>
  <si>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</si>
  <si>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</si>
  <si>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</si>
  <si>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</si>
  <si>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</si>
  <si>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</si>
  <si>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</si>
  <si>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</si>
  <si>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</si>
  <si>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</si>
  <si>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</si>
  <si>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</si>
  <si>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</si>
  <si>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</si>
  <si>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</si>
  <si>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</si>
  <si>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</si>
  <si>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</si>
  <si>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</si>
  <si>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</si>
  <si>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</si>
  <si>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</si>
  <si>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</si>
  <si>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</si>
  <si>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</si>
  <si>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</si>
  <si>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</si>
  <si>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</si>
  <si>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</si>
  <si>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</si>
  <si>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</si>
  <si>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</si>
  <si>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</si>
  <si>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</si>
  <si>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</si>
  <si>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</si>
  <si>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</si>
  <si>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</si>
  <si>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</si>
  <si>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</si>
  <si>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</si>
  <si>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</si>
  <si>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</si>
  <si>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</si>
  <si>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</si>
  <si>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</si>
  <si>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</si>
  <si>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</si>
  <si>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</si>
  <si>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</si>
  <si>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</si>
  <si>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</si>
  <si>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</si>
  <si>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</si>
  <si>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</si>
  <si>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</si>
  <si>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</si>
  <si>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</si>
  <si>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</si>
  <si>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</si>
  <si>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</si>
  <si>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</si>
  <si>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</si>
  <si>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</si>
  <si>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</si>
  <si>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</si>
  <si>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</si>
  <si>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</si>
  <si>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</si>
  <si>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</si>
  <si>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</si>
  <si>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</si>
  <si>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</si>
  <si>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</si>
  <si>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</si>
  <si>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</si>
  <si>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</si>
  <si>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</si>
  <si>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</si>
  <si>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</si>
  <si>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</si>
  <si>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</si>
  <si>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</si>
  <si>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</si>
  <si>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</si>
  <si>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</si>
  <si>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</si>
  <si>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</si>
  <si>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</si>
  <si>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</si>
  <si>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</si>
  <si>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</si>
  <si>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</si>
  <si>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</si>
  <si>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</si>
  <si>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</si>
  <si>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</si>
  <si>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</si>
  <si>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</si>
  <si>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</si>
  <si>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</si>
  <si>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</si>
  <si>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</si>
  <si>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</si>
  <si>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</si>
  <si>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</si>
  <si>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</si>
  <si>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</si>
  <si>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</si>
  <si>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</si>
  <si>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</si>
  <si>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</si>
  <si>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</si>
  <si>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</si>
  <si>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</si>
  <si>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</si>
  <si>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</si>
  <si>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</si>
  <si>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</si>
  <si>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</si>
  <si>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</si>
  <si>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</si>
  <si>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</si>
  <si>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</si>
  <si>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</si>
  <si>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</si>
  <si>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</si>
  <si>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</si>
  <si>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</si>
  <si>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</si>
  <si>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</si>
  <si>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</si>
  <si>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</si>
  <si>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</si>
  <si>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</si>
  <si>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</si>
  <si>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</si>
  <si>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</si>
  <si>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</si>
  <si>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</si>
  <si>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</si>
  <si>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</si>
  <si>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</si>
  <si>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</si>
  <si>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</si>
  <si>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</si>
  <si>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</si>
  <si>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</si>
  <si>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</si>
  <si>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</si>
  <si>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</si>
  <si>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</si>
  <si>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</si>
  <si>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</si>
  <si>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</si>
  <si>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</si>
  <si>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</si>
  <si>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</si>
  <si>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</si>
  <si>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</si>
  <si>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</si>
  <si>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</si>
  <si>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</si>
  <si>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</si>
  <si>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</si>
  <si>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</si>
  <si>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</si>
  <si>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</si>
  <si>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</si>
  <si>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</si>
  <si>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</si>
  <si>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</si>
  <si>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</si>
  <si>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</si>
  <si>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</si>
  <si>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</si>
  <si>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</si>
  <si>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</si>
  <si>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</si>
  <si>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</si>
  <si>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</si>
  <si>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</si>
  <si>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</si>
  <si>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</si>
  <si>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</si>
  <si>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</si>
  <si>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</si>
  <si>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</si>
  <si>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</si>
  <si>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</si>
  <si>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</si>
  <si>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</si>
  <si>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</si>
  <si>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</si>
  <si>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</si>
  <si>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</si>
  <si>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</si>
  <si>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</si>
  <si>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</si>
  <si>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</si>
  <si>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</si>
  <si>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</si>
  <si>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</si>
  <si>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</si>
  <si>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</si>
  <si>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</si>
  <si>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</si>
  <si>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</si>
  <si>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</si>
  <si>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</si>
  <si>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</si>
  <si>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</si>
  <si>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</si>
  <si>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</si>
  <si>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</si>
  <si>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</si>
  <si>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</si>
  <si>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</si>
  <si>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</si>
  <si>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</si>
  <si>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</si>
  <si>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</si>
  <si>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</si>
  <si>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</si>
  <si>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</si>
  <si>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</si>
  <si>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</si>
  <si>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</si>
  <si>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</si>
  <si>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</si>
  <si>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</si>
  <si>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</si>
  <si>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</si>
  <si>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</si>
  <si>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</si>
  <si>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</si>
  <si>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</si>
  <si>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</si>
  <si>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</si>
  <si>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</si>
  <si>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</si>
  <si>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</si>
  <si>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</si>
  <si>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</si>
  <si>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</si>
  <si>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</si>
  <si>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</si>
  <si>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</si>
  <si>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</si>
  <si>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</si>
  <si>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</si>
  <si>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</si>
  <si>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</si>
  <si>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</si>
  <si>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</si>
  <si>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</si>
  <si>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</si>
  <si>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</si>
  <si>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</si>
  <si>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</si>
  <si>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</si>
  <si>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</si>
  <si>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</si>
  <si>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</si>
  <si>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</si>
  <si>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</si>
  <si>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</si>
  <si>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</si>
  <si>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</si>
  <si>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</si>
  <si>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</si>
  <si>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</si>
  <si>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</si>
  <si>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</si>
  <si>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</si>
  <si>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</si>
  <si>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</si>
  <si>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</si>
  <si>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</si>
  <si>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</si>
  <si>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</si>
  <si>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</si>
  <si>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</si>
  <si>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</si>
  <si>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</si>
  <si>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</si>
  <si>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</si>
  <si>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</si>
  <si>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</si>
  <si>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</si>
  <si>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</si>
  <si>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</si>
  <si>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</si>
  <si>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</si>
  <si>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</si>
  <si>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</si>
  <si>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</si>
  <si>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</si>
  <si>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</si>
  <si>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</si>
  <si>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</si>
  <si>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</si>
  <si>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</si>
  <si>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</si>
  <si>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</si>
  <si>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</si>
  <si>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</si>
  <si>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</si>
  <si>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</si>
  <si>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</si>
  <si>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</si>
  <si>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</si>
  <si>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</si>
  <si>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</si>
  <si>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</si>
  <si>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</si>
  <si>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</si>
  <si>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</si>
  <si>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</si>
  <si>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</si>
  <si>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</si>
  <si>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</si>
  <si>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</si>
  <si>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</si>
  <si>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</si>
  <si>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</si>
  <si>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</si>
  <si>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</si>
  <si>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</si>
  <si>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</si>
  <si>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</si>
  <si>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</si>
  <si>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</si>
  <si>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</si>
  <si>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</si>
  <si>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</si>
  <si>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</si>
  <si>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</si>
  <si>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</si>
  <si>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</si>
  <si>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</si>
  <si>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</si>
  <si>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</si>
  <si>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</si>
  <si>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</si>
  <si>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</si>
  <si>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</si>
  <si>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</si>
  <si>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</si>
  <si>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</si>
  <si>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</si>
  <si>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</si>
  <si>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</si>
  <si>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</si>
  <si>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</si>
  <si>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</si>
  <si>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</si>
  <si>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</si>
  <si>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</si>
  <si>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</si>
  <si>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</si>
  <si>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</si>
  <si>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</si>
  <si>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</si>
  <si>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</si>
  <si>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</si>
  <si>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</si>
  <si>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</si>
  <si>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</si>
  <si>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</si>
  <si>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</si>
  <si>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</si>
  <si>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</si>
  <si>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</si>
  <si>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</si>
  <si>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</si>
  <si>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</si>
  <si>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</si>
  <si>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</si>
  <si>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</si>
  <si>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</si>
  <si>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</si>
  <si>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</si>
  <si>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</si>
  <si>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</si>
  <si>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</si>
  <si>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</si>
  <si>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</si>
  <si>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</si>
  <si>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</si>
  <si>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</si>
  <si>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</si>
  <si>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</si>
  <si>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</si>
  <si>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</si>
  <si>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</si>
  <si>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</si>
  <si>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</si>
  <si>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</si>
  <si>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</si>
  <si>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</si>
  <si>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</si>
  <si>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</si>
  <si>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</si>
  <si>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</si>
  <si>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</si>
  <si>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</si>
  <si>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</si>
  <si>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</si>
  <si>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</si>
  <si>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</si>
  <si>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</si>
  <si>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</si>
  <si>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</si>
  <si>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</si>
  <si>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</si>
  <si>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</si>
  <si>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</si>
  <si>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</si>
  <si>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</si>
  <si>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</si>
  <si>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</si>
  <si>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</si>
  <si>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</si>
  <si>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</si>
  <si>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</si>
  <si>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</si>
  <si>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</si>
  <si>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</si>
  <si>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</si>
  <si>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</si>
  <si>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</si>
  <si>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</si>
  <si>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</si>
  <si>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</si>
  <si>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</si>
  <si>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</si>
  <si>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</si>
  <si>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</si>
  <si>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</si>
  <si>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</si>
  <si>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</si>
  <si>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</si>
  <si>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</si>
  <si>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</si>
  <si>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</si>
  <si>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</si>
  <si>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</si>
  <si>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</si>
  <si>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</si>
  <si>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</si>
  <si>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</si>
  <si>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</si>
  <si>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</si>
  <si>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</si>
  <si>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</si>
  <si>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</si>
  <si>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</si>
  <si>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</si>
  <si>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</si>
  <si>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</si>
  <si>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</si>
  <si>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</si>
  <si>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</si>
  <si>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</si>
  <si>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</si>
  <si>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</si>
  <si>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</si>
  <si>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</si>
  <si>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</si>
  <si>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</si>
  <si>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</si>
  <si>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</si>
  <si>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</si>
  <si>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</si>
  <si>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</si>
  <si>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</si>
  <si>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</si>
  <si>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</si>
  <si>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</si>
  <si>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</si>
  <si>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</si>
  <si>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</si>
  <si>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</si>
  <si>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</si>
  <si>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</si>
  <si>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</si>
  <si>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</si>
  <si>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</si>
  <si>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</si>
  <si>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</si>
  <si>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</si>
  <si>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</si>
  <si>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</si>
  <si>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</si>
  <si>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</si>
  <si>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</si>
  <si>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</si>
  <si>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</si>
  <si>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</si>
  <si>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</si>
  <si>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</si>
  <si>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</si>
  <si>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</si>
  <si>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</si>
  <si>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</si>
  <si>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</si>
  <si>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</si>
  <si>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</si>
  <si>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</si>
  <si>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</si>
  <si>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</si>
  <si>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</si>
  <si>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</si>
  <si>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</si>
  <si>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</si>
  <si>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</si>
  <si>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</si>
  <si>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</si>
  <si>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</si>
  <si>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</si>
  <si>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</si>
  <si>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</si>
  <si>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</si>
  <si>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</si>
  <si>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</si>
  <si>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</si>
  <si>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</si>
  <si>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</si>
  <si>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</si>
  <si>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</si>
  <si>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</si>
  <si>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</si>
  <si>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</si>
  <si>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</si>
  <si>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</si>
  <si>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</si>
  <si>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</si>
  <si>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</si>
  <si>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</si>
  <si>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</si>
  <si>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</si>
  <si>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</si>
  <si>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</si>
  <si>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</si>
  <si>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</si>
  <si>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</si>
  <si>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</si>
  <si>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</si>
  <si>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</si>
  <si>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</si>
  <si>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</si>
  <si>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</si>
  <si>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</si>
  <si>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</si>
  <si>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</si>
  <si>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</si>
  <si>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</si>
  <si>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</si>
  <si>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</si>
  <si>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</si>
  <si>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</si>
  <si>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</si>
  <si>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</si>
  <si>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</si>
  <si>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</si>
  <si>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</si>
  <si>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</si>
  <si>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</si>
  <si>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</si>
  <si>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</si>
  <si>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</si>
  <si>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</si>
  <si>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</si>
  <si>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</si>
  <si>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</si>
  <si>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</si>
  <si>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</si>
  <si>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</si>
  <si>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</si>
  <si>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</si>
  <si>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</si>
  <si>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</si>
  <si>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</si>
  <si>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</si>
  <si>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</si>
  <si>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</si>
  <si>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</si>
  <si>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</si>
  <si>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</si>
  <si>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</si>
  <si>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</si>
  <si>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</si>
  <si>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</si>
  <si>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</si>
  <si>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</si>
  <si>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</si>
  <si>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</si>
  <si>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</si>
  <si>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</si>
  <si>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</si>
  <si>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</si>
  <si>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</si>
  <si>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</si>
  <si>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</si>
  <si>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</si>
  <si>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</si>
  <si>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</si>
  <si>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</si>
  <si>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</si>
  <si>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</si>
  <si>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</si>
  <si>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</si>
  <si>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</si>
  <si>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</si>
  <si>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</si>
  <si>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</si>
  <si>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</si>
  <si>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</si>
  <si>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</si>
  <si>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</si>
  <si>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</si>
  <si>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</si>
  <si>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</si>
  <si>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</si>
  <si>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</si>
  <si>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</si>
  <si>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</si>
  <si>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</si>
  <si>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</si>
  <si>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</si>
  <si>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</si>
  <si>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</si>
  <si>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</si>
  <si>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</si>
  <si>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</si>
  <si>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</si>
  <si>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</si>
  <si>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</si>
  <si>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</si>
  <si>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</si>
  <si>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</si>
  <si>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</si>
  <si>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</si>
  <si>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</si>
  <si>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</si>
  <si>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</si>
  <si>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</si>
  <si>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</si>
  <si>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</si>
  <si>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</si>
  <si>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</si>
  <si>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</si>
  <si>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</si>
  <si>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</si>
  <si>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</si>
  <si>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</si>
  <si>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</si>
  <si>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</si>
  <si>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</si>
  <si>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</si>
  <si>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</si>
  <si>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</si>
  <si>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</si>
  <si>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</si>
  <si>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</si>
  <si>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</si>
  <si>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</si>
  <si>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</si>
  <si>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</si>
  <si>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</si>
  <si>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</si>
  <si>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</si>
  <si>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</si>
  <si>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</si>
  <si>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</si>
  <si>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</si>
  <si>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</si>
  <si>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</si>
  <si>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</si>
  <si>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</si>
  <si>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</si>
  <si>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</si>
  <si>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</si>
  <si>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</si>
  <si>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</si>
  <si>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</si>
  <si>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</si>
  <si>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</si>
  <si>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</si>
  <si>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</si>
  <si>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</si>
  <si>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</si>
  <si>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</si>
  <si>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</si>
  <si>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</si>
  <si>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</si>
  <si>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</si>
  <si>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</si>
  <si>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</si>
  <si>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</si>
  <si>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</si>
  <si>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</si>
  <si>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</si>
  <si>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</si>
  <si>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</si>
  <si>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</si>
  <si>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</si>
  <si>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</si>
  <si>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</si>
  <si>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</si>
  <si>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</si>
  <si>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</si>
  <si>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</si>
  <si>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</si>
  <si>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</si>
  <si>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</si>
  <si>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</si>
  <si>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</si>
  <si>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</si>
  <si>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</si>
  <si>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</si>
  <si>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</si>
  <si>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</si>
  <si>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</si>
  <si>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</si>
  <si>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</si>
  <si>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</si>
  <si>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</si>
  <si>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</si>
  <si>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</si>
  <si>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</si>
  <si>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</si>
  <si>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</si>
  <si>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</si>
  <si>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</si>
  <si>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</si>
  <si>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</si>
  <si>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</si>
  <si>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</si>
  <si>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</si>
  <si>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</si>
  <si>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</si>
  <si>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</si>
  <si>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</si>
  <si>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</si>
  <si>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</si>
  <si>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</si>
  <si>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</si>
  <si>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</si>
  <si>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</si>
  <si>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</si>
  <si>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</si>
  <si>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</si>
  <si>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</si>
  <si>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</si>
  <si>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</si>
  <si>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</si>
  <si>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</si>
  <si>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</si>
  <si>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</si>
  <si>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</si>
  <si>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</si>
  <si>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</si>
  <si>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</si>
  <si>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</si>
  <si>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</si>
  <si>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</si>
  <si>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</si>
  <si>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</si>
  <si>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</si>
  <si>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</si>
  <si>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</si>
  <si>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</si>
  <si>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</si>
  <si>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</si>
  <si>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</si>
  <si>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</si>
  <si>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</si>
  <si>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</si>
  <si>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</si>
  <si>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</si>
  <si>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</si>
  <si>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</si>
  <si>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</si>
  <si>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</si>
  <si>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</si>
  <si>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</si>
  <si>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</si>
  <si>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</si>
  <si>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</si>
  <si>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</si>
  <si>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</si>
  <si>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</si>
  <si>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</si>
  <si>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</si>
  <si>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</si>
  <si>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</si>
  <si>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</si>
  <si>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</si>
  <si>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</si>
  <si>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</si>
  <si>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</si>
  <si>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</si>
  <si>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</si>
  <si>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</si>
  <si>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</si>
  <si>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</si>
  <si>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</si>
  <si>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</si>
  <si>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</si>
  <si>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</si>
  <si>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</si>
  <si>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</si>
  <si>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</si>
  <si>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</si>
  <si>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</si>
  <si>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</si>
  <si>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</si>
  <si>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</si>
  <si>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</si>
  <si>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</si>
  <si>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</si>
  <si>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</si>
  <si>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</si>
  <si>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</si>
  <si>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</si>
  <si>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</si>
  <si>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</si>
  <si>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</si>
  <si>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</si>
  <si>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</si>
  <si>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</si>
  <si>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</si>
  <si>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</si>
  <si>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</si>
  <si>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</si>
  <si>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</si>
  <si>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</si>
  <si>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</si>
  <si>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</si>
  <si>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</si>
  <si>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</si>
  <si>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</si>
  <si>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</si>
  <si>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</si>
  <si>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</si>
  <si>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</si>
  <si>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</si>
  <si>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</si>
  <si>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</si>
  <si>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</si>
  <si>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</si>
  <si>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</si>
  <si>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</si>
  <si>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</si>
  <si>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</si>
  <si>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</si>
  <si>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</si>
  <si>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</si>
  <si>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</si>
  <si>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</si>
  <si>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</si>
  <si>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</si>
  <si>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</si>
  <si>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</si>
  <si>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</si>
  <si>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</si>
  <si>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</si>
  <si>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</si>
  <si>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</si>
  <si>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</si>
  <si>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</si>
  <si>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</si>
  <si>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</si>
  <si>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</si>
  <si>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</si>
  <si>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</si>
  <si>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</si>
  <si>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</si>
  <si>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</si>
  <si>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</si>
  <si>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</si>
  <si>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</si>
  <si>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</si>
  <si>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</si>
  <si>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</si>
  <si>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</si>
  <si>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</si>
  <si>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</si>
  <si>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</si>
  <si>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</si>
  <si>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</si>
  <si>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</si>
  <si>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</si>
  <si>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</si>
  <si>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</si>
  <si>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</si>
  <si>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</si>
  <si>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</si>
  <si>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</si>
  <si>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</si>
  <si>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</si>
  <si>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</si>
  <si>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</si>
  <si>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</si>
  <si>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</si>
  <si>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</si>
  <si>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</si>
  <si>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</si>
  <si>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</si>
  <si>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</si>
  <si>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</si>
  <si>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</si>
  <si>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</si>
  <si>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</si>
  <si>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</si>
  <si>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</si>
  <si>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</si>
  <si>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</si>
  <si>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</si>
  <si>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</si>
  <si>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</si>
  <si>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</si>
  <si>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</si>
  <si>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</si>
  <si>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</si>
  <si>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</si>
  <si>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</si>
  <si>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</si>
  <si>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</si>
  <si>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</si>
  <si>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</si>
  <si>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</si>
  <si>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</si>
  <si>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</si>
  <si>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</si>
  <si>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</si>
  <si>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</si>
  <si>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</si>
  <si>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</si>
  <si>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</si>
  <si>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</si>
  <si>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</si>
  <si>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</si>
  <si>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</si>
  <si>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</si>
  <si>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</si>
  <si>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</si>
  <si>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</si>
  <si>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</si>
  <si>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</si>
  <si>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</si>
  <si>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</si>
  <si>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</si>
  <si>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</si>
  <si>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</si>
  <si>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</si>
  <si>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</si>
  <si>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</si>
  <si>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</si>
  <si>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</si>
  <si>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</si>
  <si>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</si>
  <si>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</si>
  <si>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</si>
  <si>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</si>
  <si>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</si>
  <si>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</si>
  <si>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</si>
  <si>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</si>
  <si>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</si>
  <si>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</si>
  <si>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</si>
  <si>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</si>
  <si>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</si>
  <si>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</si>
  <si>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</si>
  <si>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</si>
  <si>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</si>
  <si>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</si>
  <si>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</si>
  <si>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</si>
  <si>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</si>
  <si>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</si>
  <si>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</si>
  <si>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</si>
  <si>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</si>
  <si>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</si>
  <si>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</si>
  <si>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</si>
  <si>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</si>
  <si>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</si>
  <si>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</si>
  <si>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</si>
  <si>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</si>
  <si>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</si>
  <si>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</si>
  <si>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</si>
  <si>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</si>
  <si>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</si>
  <si>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</si>
  <si>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</si>
  <si>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</si>
  <si>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</si>
  <si>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</si>
  <si>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</si>
  <si>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</si>
  <si>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</si>
  <si>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</si>
  <si>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</si>
  <si>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</si>
  <si>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</si>
  <si>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</si>
  <si>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</si>
  <si>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</si>
  <si>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</si>
  <si>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</si>
  <si>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</si>
  <si>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</si>
  <si>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</si>
  <si>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</si>
  <si>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</si>
  <si>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</si>
  <si>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</si>
  <si>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</si>
  <si>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</si>
  <si>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</si>
  <si>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</si>
  <si>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</si>
  <si>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</si>
  <si>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</si>
  <si>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</si>
  <si>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</si>
  <si>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</si>
  <si>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</si>
  <si>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</si>
  <si>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</si>
  <si>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</si>
  <si>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</si>
  <si>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</si>
  <si>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</si>
  <si>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</si>
  <si>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</si>
  <si>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</si>
  <si>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</si>
  <si>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</si>
  <si>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</si>
  <si>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</si>
  <si>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</si>
  <si>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</si>
  <si>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</si>
  <si>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</si>
  <si>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</si>
  <si>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</si>
  <si>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</si>
  <si>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</si>
  <si>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</si>
  <si>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</si>
  <si>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</si>
  <si>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</si>
  <si>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</si>
  <si>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</si>
  <si>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</si>
  <si>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</si>
  <si>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</si>
  <si>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</si>
  <si>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</si>
  <si>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</si>
  <si>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</si>
  <si>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</si>
  <si>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</si>
  <si>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</si>
  <si>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</si>
  <si>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</si>
  <si>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</si>
  <si>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</si>
  <si>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</si>
  <si>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</si>
  <si>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</si>
  <si>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</si>
  <si>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</si>
  <si>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</si>
  <si>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</si>
  <si>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</si>
  <si>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</si>
  <si>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</si>
  <si>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</si>
  <si>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</si>
  <si>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</si>
  <si>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</si>
  <si>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</si>
  <si>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</si>
  <si>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</si>
  <si>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</si>
  <si>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</si>
  <si>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</si>
  <si>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</si>
  <si>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</si>
  <si>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</si>
  <si>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</si>
  <si>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</si>
  <si>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</si>
  <si>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</si>
  <si>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</si>
  <si>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</si>
  <si>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</si>
  <si>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</si>
  <si>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</si>
  <si>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</si>
  <si>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</si>
  <si>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</si>
  <si>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</si>
  <si>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</si>
  <si>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</si>
  <si>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</si>
  <si>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</si>
  <si>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</si>
  <si>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</si>
  <si>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</si>
  <si>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</si>
  <si>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</si>
  <si>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</si>
  <si>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</si>
  <si>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</si>
  <si>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</si>
  <si>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</si>
  <si>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</si>
  <si>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</si>
  <si>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</si>
  <si>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</si>
  <si>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</si>
  <si>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</si>
  <si>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</si>
  <si>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</si>
  <si>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</si>
  <si>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</si>
  <si>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</si>
  <si>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</si>
  <si>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</si>
  <si>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</si>
  <si>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</si>
  <si>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</si>
  <si>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</si>
  <si>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</si>
  <si>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</si>
  <si>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</si>
  <si>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</si>
  <si>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</si>
  <si>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</si>
  <si>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</si>
  <si>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</si>
  <si>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</si>
  <si>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</si>
  <si>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</si>
  <si>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</si>
  <si>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</si>
  <si>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</si>
  <si>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</si>
  <si>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</si>
  <si>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</si>
  <si>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</si>
  <si>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</si>
  <si>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</si>
  <si>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</si>
  <si>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</si>
  <si>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</si>
  <si>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</si>
  <si>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</si>
  <si>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</si>
  <si>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</si>
  <si>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</si>
  <si>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</si>
  <si>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</si>
  <si>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</si>
  <si>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</si>
  <si>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</si>
  <si>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</si>
  <si>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</si>
  <si>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</si>
  <si>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</si>
  <si>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</si>
  <si>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</si>
  <si>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</si>
  <si>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</si>
  <si>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</si>
  <si>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</si>
  <si>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</si>
  <si>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</si>
  <si>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</si>
  <si>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</si>
  <si>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</si>
  <si>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</si>
  <si>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</si>
  <si>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</si>
  <si>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</si>
  <si>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</si>
  <si>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</si>
  <si>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</si>
  <si>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</si>
  <si>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</si>
  <si>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</si>
  <si>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</si>
  <si>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</si>
  <si>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</si>
  <si>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</si>
  <si>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</si>
  <si>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</si>
  <si>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</si>
  <si>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</si>
  <si>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</si>
  <si>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</si>
  <si>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</si>
  <si>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</si>
  <si>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</si>
  <si>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</si>
  <si>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</si>
  <si>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</si>
  <si>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</si>
  <si>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</si>
  <si>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</si>
  <si>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</si>
  <si>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</si>
  <si>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</si>
  <si>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</si>
  <si>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</si>
  <si>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</si>
  <si>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</si>
  <si>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</si>
  <si>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</si>
  <si>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</si>
  <si>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</si>
  <si>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</si>
  <si>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</si>
  <si>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</si>
  <si>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</si>
  <si>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</si>
  <si>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</si>
  <si>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</si>
  <si>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</si>
  <si>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</si>
  <si>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</si>
  <si>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</si>
  <si>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</si>
  <si>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</si>
  <si>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</si>
  <si>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</si>
  <si>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</si>
  <si>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</si>
  <si>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</si>
  <si>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</si>
  <si>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</si>
  <si>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</si>
  <si>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</si>
  <si>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</si>
  <si>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</si>
  <si>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</si>
  <si>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</si>
  <si>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</si>
  <si>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</si>
  <si>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</si>
  <si>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</si>
  <si>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</si>
  <si>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</si>
  <si>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</si>
  <si>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</si>
  <si>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</si>
  <si>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</si>
  <si>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</si>
  <si>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</si>
  <si>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</si>
  <si>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</si>
  <si>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</si>
  <si>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</si>
  <si>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</si>
  <si>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</si>
  <si>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</si>
  <si>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</si>
  <si>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</si>
  <si>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</si>
  <si>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</si>
  <si>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</si>
  <si>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</si>
  <si>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</si>
  <si>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</si>
  <si>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</si>
  <si>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</si>
  <si>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</si>
  <si>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</si>
  <si>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</si>
  <si>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</si>
  <si>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</si>
  <si>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</si>
  <si>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</si>
  <si>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</si>
  <si>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</si>
  <si>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</si>
  <si>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</si>
  <si>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</si>
  <si>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</si>
  <si>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</si>
  <si>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</si>
  <si>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</si>
  <si>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</si>
  <si>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</si>
  <si>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</si>
  <si>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</si>
  <si>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</si>
  <si>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</si>
  <si>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</si>
  <si>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</si>
  <si>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</si>
  <si>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</si>
  <si>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</si>
  <si>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</si>
  <si>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</si>
  <si>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</si>
  <si>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</si>
  <si>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</si>
  <si>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</si>
  <si>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</si>
  <si>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</si>
  <si>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</si>
  <si>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</si>
  <si>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</si>
  <si>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</si>
  <si>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</si>
  <si>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</si>
  <si>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</si>
  <si>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</si>
  <si>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</si>
  <si>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</si>
  <si>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</si>
  <si>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</si>
  <si>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</si>
  <si>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</si>
  <si>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</si>
  <si>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</si>
  <si>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</si>
  <si>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</si>
  <si>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</si>
  <si>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</si>
  <si>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</si>
  <si>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</si>
  <si>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</si>
  <si>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</si>
  <si>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</si>
  <si>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</si>
  <si>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</si>
  <si>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</si>
  <si>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</si>
  <si>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</si>
  <si>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</si>
  <si>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</si>
  <si>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</si>
  <si>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</si>
  <si>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</si>
  <si>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</si>
  <si>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</si>
  <si>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</si>
  <si>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</si>
  <si>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</si>
  <si>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</si>
  <si>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</si>
  <si>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</si>
  <si>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</si>
  <si>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</si>
  <si>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</si>
  <si>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</si>
  <si>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</si>
  <si>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</si>
  <si>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</si>
  <si>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</si>
  <si>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</si>
  <si>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</si>
  <si>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</si>
  <si>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</si>
  <si>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</si>
  <si>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</si>
  <si>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</si>
  <si>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</si>
  <si>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</si>
  <si>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</si>
  <si>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</si>
  <si>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</si>
  <si>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</si>
  <si>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</si>
  <si>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</si>
  <si>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</si>
  <si>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</si>
  <si>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</si>
  <si>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</si>
  <si>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</si>
  <si>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</si>
  <si>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</si>
  <si>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</si>
  <si>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</si>
  <si>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</si>
  <si>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</si>
  <si>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</si>
  <si>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</si>
  <si>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</si>
  <si>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</si>
  <si>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</si>
  <si>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</si>
  <si>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</si>
  <si>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</si>
  <si>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</si>
  <si>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</si>
  <si>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</si>
  <si>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</si>
  <si>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</si>
  <si>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</si>
  <si>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</si>
  <si>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</si>
  <si>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</si>
  <si>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</si>
  <si>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</si>
  <si>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</si>
  <si>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</si>
  <si>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</si>
  <si>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</si>
  <si>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</si>
  <si>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</si>
  <si>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</si>
  <si>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</si>
  <si>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</si>
  <si>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</si>
  <si>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</si>
  <si>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</si>
  <si>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</si>
  <si>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</si>
  <si>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</si>
  <si>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</si>
  <si>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</si>
  <si>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</si>
  <si>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</si>
  <si>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</si>
  <si>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</si>
  <si>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</si>
  <si>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</si>
  <si>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</si>
  <si>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</si>
  <si>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</si>
  <si>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</si>
  <si>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</si>
  <si>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</si>
  <si>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</si>
  <si>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</si>
  <si>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</si>
  <si>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</si>
  <si>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</si>
  <si>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</si>
  <si>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</si>
  <si>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</si>
  <si>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</si>
  <si>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</si>
  <si>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</si>
  <si>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</si>
  <si>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</si>
  <si>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</si>
  <si>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</si>
  <si>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</si>
  <si>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</si>
  <si>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</si>
  <si>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</si>
  <si>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</si>
  <si>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</si>
  <si>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</si>
  <si>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</si>
  <si>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</si>
  <si>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</si>
  <si>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</si>
  <si>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</si>
  <si>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</si>
  <si>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</si>
  <si>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</si>
  <si>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</si>
  <si>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</si>
  <si>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</si>
  <si>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</si>
  <si>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</si>
  <si>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</si>
  <si>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</si>
  <si>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</si>
  <si>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</si>
  <si>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</si>
  <si>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</si>
  <si>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</si>
  <si>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</si>
  <si>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</si>
  <si>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</si>
  <si>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</si>
  <si>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</si>
  <si>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</si>
  <si>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</si>
  <si>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</si>
  <si>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</si>
  <si>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</si>
  <si>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</si>
  <si>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</si>
  <si>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</si>
  <si>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</si>
  <si>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</si>
  <si>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</si>
  <si>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</si>
  <si>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</si>
  <si>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</si>
  <si>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</si>
  <si>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</si>
  <si>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</si>
  <si>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</si>
  <si>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</si>
  <si>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</si>
  <si>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</si>
  <si>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</si>
  <si>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</si>
  <si>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</si>
  <si>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</si>
  <si>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</si>
  <si>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</si>
  <si>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</si>
  <si>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</si>
  <si>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</si>
  <si>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</si>
  <si>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</si>
  <si>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</si>
  <si>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</si>
  <si>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</si>
  <si>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</si>
  <si>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</si>
  <si>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</si>
  <si>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</si>
  <si>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</si>
  <si>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</si>
  <si>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</si>
  <si>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</si>
  <si>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</si>
  <si>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</si>
  <si>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</si>
  <si>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</si>
  <si>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</si>
  <si>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</si>
  <si>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</si>
  <si>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</si>
  <si>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</si>
  <si>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</si>
  <si>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</si>
  <si>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</si>
  <si>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</si>
  <si>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</si>
  <si>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</si>
  <si>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</si>
  <si>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</si>
  <si>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</si>
  <si>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</si>
  <si>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</si>
  <si>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</si>
  <si>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</si>
  <si>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</si>
  <si>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</si>
  <si>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</si>
  <si>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</si>
  <si>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</si>
  <si>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</si>
  <si>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</si>
  <si>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</si>
  <si>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</si>
  <si>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</si>
  <si>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</si>
  <si>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</si>
  <si>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</si>
  <si>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</si>
  <si>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</si>
  <si>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</si>
  <si>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</si>
  <si>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</si>
  <si>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</si>
  <si>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</si>
  <si>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</si>
  <si>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</si>
  <si>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</si>
  <si>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</si>
  <si>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</si>
  <si>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</si>
  <si>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</si>
  <si>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</si>
  <si>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</si>
  <si>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</si>
  <si>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</si>
  <si>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</si>
  <si>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</si>
  <si>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</si>
  <si>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</si>
  <si>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</si>
  <si>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</si>
  <si>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</si>
  <si>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</si>
  <si>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</si>
  <si>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</si>
  <si>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</si>
  <si>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</si>
  <si>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</si>
  <si>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</si>
  <si>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</si>
  <si>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</si>
  <si>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</si>
  <si>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</si>
  <si>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</si>
  <si>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</si>
  <si>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</si>
  <si>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</si>
  <si>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</si>
  <si>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</si>
  <si>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</si>
  <si>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</si>
  <si>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</si>
  <si>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</si>
  <si>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</si>
  <si>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</si>
  <si>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</si>
  <si>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</si>
  <si>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</si>
  <si>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</si>
  <si>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</si>
  <si>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</si>
  <si>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</si>
  <si>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</si>
  <si>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</si>
  <si>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</si>
  <si>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</si>
  <si>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</si>
  <si>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</si>
  <si>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</si>
  <si>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</si>
  <si>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</si>
  <si>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</si>
  <si>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</si>
  <si>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</si>
  <si>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</si>
  <si>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</si>
  <si>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</si>
  <si>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</si>
  <si>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</si>
  <si>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</si>
  <si>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</si>
  <si>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</si>
  <si>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</si>
  <si>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</si>
  <si>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</si>
  <si>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</si>
  <si>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</si>
  <si>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</si>
  <si>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</si>
  <si>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</si>
  <si>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</si>
  <si>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</si>
  <si>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</si>
  <si>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</si>
  <si>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</si>
  <si>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</si>
  <si>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</si>
  <si>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</si>
  <si>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</si>
  <si>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</si>
  <si>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</si>
  <si>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</si>
  <si>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</si>
  <si>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</si>
  <si>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</si>
  <si>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</si>
  <si>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</si>
  <si>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</si>
  <si>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</si>
  <si>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</si>
  <si>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</si>
  <si>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</si>
  <si>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</si>
  <si>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</si>
  <si>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</si>
  <si>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</si>
  <si>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</si>
  <si>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</si>
  <si>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</si>
  <si>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</si>
  <si>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</si>
  <si>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</si>
  <si>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</si>
  <si>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</si>
  <si>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</si>
  <si>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</si>
  <si>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</si>
  <si>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</si>
  <si>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</si>
  <si>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</si>
  <si>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</si>
  <si>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</si>
  <si>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</si>
  <si>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</si>
  <si>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</si>
  <si>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</si>
  <si>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</si>
  <si>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</si>
  <si>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</si>
  <si>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</si>
  <si>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</si>
  <si>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</si>
  <si>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</si>
  <si>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</si>
  <si>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</si>
  <si>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</si>
  <si>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</si>
  <si>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</si>
  <si>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</si>
  <si>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</si>
  <si>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</si>
  <si>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</si>
  <si>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</si>
  <si>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</si>
  <si>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</si>
  <si>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</si>
  <si>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</si>
  <si>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</si>
  <si>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</si>
  <si>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</si>
  <si>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</si>
  <si>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</si>
  <si>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</si>
  <si>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</si>
  <si>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</si>
  <si>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</si>
  <si>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</si>
  <si>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</si>
  <si>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</si>
  <si>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</si>
  <si>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</si>
  <si>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</si>
  <si>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</si>
  <si>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</si>
  <si>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</si>
  <si>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</si>
  <si>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</si>
  <si>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</si>
  <si>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</si>
  <si>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</si>
  <si>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</si>
  <si>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</si>
  <si>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</si>
  <si>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</si>
  <si>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</si>
  <si>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</si>
  <si>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</si>
  <si>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</si>
  <si>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</si>
  <si>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</si>
  <si>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</si>
  <si>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</si>
  <si>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</si>
  <si>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</si>
  <si>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</si>
  <si>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</si>
  <si>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</si>
  <si>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</si>
  <si>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</si>
  <si>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</si>
  <si>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</si>
  <si>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</si>
  <si>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</si>
  <si>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</si>
  <si>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</si>
  <si>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</si>
  <si>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</si>
  <si>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</si>
  <si>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</si>
  <si>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</si>
  <si>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</si>
  <si>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</si>
  <si>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</si>
  <si>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</si>
  <si>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</si>
  <si>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</si>
  <si>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</si>
  <si>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</si>
  <si>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</si>
  <si>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</si>
  <si>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</si>
  <si>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</si>
  <si>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</si>
  <si>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</si>
  <si>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</si>
  <si>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</si>
  <si>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</si>
  <si>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</si>
  <si>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</si>
  <si>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</si>
  <si>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</si>
  <si>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</si>
  <si>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</si>
  <si>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</si>
  <si>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</si>
  <si>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</si>
  <si>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</si>
  <si>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</si>
  <si>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</si>
  <si>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</si>
  <si>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</si>
  <si>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</si>
  <si>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</si>
  <si>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</si>
  <si>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</si>
  <si>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</si>
  <si>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</si>
  <si>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</si>
  <si>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</si>
  <si>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</si>
  <si>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</si>
  <si>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</si>
  <si>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</si>
  <si>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</si>
  <si>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</si>
  <si>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</si>
  <si>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</si>
  <si>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</si>
  <si>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</si>
  <si>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</si>
  <si>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</si>
  <si>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</si>
  <si>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</si>
  <si>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</si>
  <si>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</si>
  <si>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</si>
  <si>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</si>
  <si>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</si>
  <si>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</si>
  <si>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</si>
  <si>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</si>
  <si>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</si>
  <si>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</si>
  <si>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</si>
  <si>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</si>
  <si>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</si>
  <si>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</si>
  <si>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</si>
  <si>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</si>
  <si>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</si>
  <si>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</si>
  <si>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</si>
  <si>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</si>
  <si>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</si>
  <si>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</si>
  <si>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</si>
  <si>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</si>
  <si>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</si>
  <si>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</si>
  <si>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</si>
  <si>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</si>
  <si>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</si>
  <si>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</si>
  <si>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</si>
  <si>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</si>
  <si>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</si>
  <si>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</si>
  <si>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</si>
  <si>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</si>
  <si>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</si>
  <si>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</si>
  <si>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</si>
  <si>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</si>
  <si>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</si>
  <si>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</si>
  <si>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</si>
  <si>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</si>
  <si>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</si>
  <si>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</si>
  <si>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</si>
  <si>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</si>
  <si>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</si>
  <si>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</si>
  <si>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</si>
  <si>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</si>
  <si>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</si>
  <si>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</si>
  <si>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</si>
  <si>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</si>
  <si>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</si>
  <si>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</si>
  <si>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</si>
  <si>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</si>
  <si>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</si>
  <si>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</si>
  <si>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</si>
  <si>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</si>
  <si>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</si>
  <si>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</si>
  <si>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</si>
  <si>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</si>
  <si>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</si>
  <si>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</si>
  <si>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</si>
  <si>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</si>
  <si>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</si>
  <si>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</si>
  <si>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</si>
  <si>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</si>
  <si>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</si>
  <si>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</si>
  <si>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</si>
  <si>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</si>
  <si>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</si>
  <si>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</si>
  <si>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</si>
  <si>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</si>
  <si>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</si>
  <si>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</si>
  <si>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</si>
  <si>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</si>
  <si>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</si>
  <si>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</si>
  <si>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</si>
  <si>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</si>
  <si>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</si>
  <si>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</si>
  <si>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</si>
  <si>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</si>
  <si>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</si>
  <si>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</si>
  <si>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</si>
  <si>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</si>
  <si>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</si>
  <si>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</si>
  <si>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</si>
  <si>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</si>
  <si>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</si>
  <si>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</si>
  <si>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</si>
  <si>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</si>
  <si>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</si>
  <si>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</si>
  <si>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</si>
  <si>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</si>
  <si>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</si>
  <si>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</si>
  <si>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</si>
  <si>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</si>
  <si>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</si>
  <si>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</si>
  <si>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</si>
  <si>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</si>
  <si>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</si>
  <si>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</si>
  <si>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</si>
  <si>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</si>
  <si>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</si>
  <si>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</si>
  <si>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</si>
  <si>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</si>
  <si>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</si>
  <si>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</si>
  <si>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</si>
  <si>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</si>
  <si>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</si>
  <si>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</si>
  <si>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</si>
  <si>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</si>
  <si>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</si>
  <si>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</si>
  <si>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</si>
  <si>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</si>
  <si>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</si>
  <si>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</si>
  <si>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</si>
  <si>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</si>
  <si>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</si>
  <si>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</si>
  <si>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</si>
  <si>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</si>
  <si>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</si>
  <si>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</si>
  <si>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</si>
  <si>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</si>
  <si>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</si>
  <si>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</si>
  <si>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</si>
  <si>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</si>
  <si>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</si>
  <si>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</si>
  <si>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</si>
  <si>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</si>
  <si>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</si>
  <si>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</si>
  <si>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</si>
  <si>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</si>
  <si>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</si>
  <si>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</si>
  <si>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</si>
  <si>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</si>
  <si>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</si>
  <si>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</si>
  <si>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</si>
  <si>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</si>
  <si>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</si>
  <si>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</si>
  <si>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</si>
  <si>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</si>
  <si>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</si>
  <si>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</si>
  <si>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</si>
  <si>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</si>
  <si>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</si>
  <si>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</si>
  <si>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</si>
  <si>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</si>
  <si>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</si>
  <si>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</si>
  <si>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</si>
  <si>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</si>
  <si>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</si>
  <si>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</si>
  <si>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</si>
  <si>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</si>
  <si>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</si>
  <si>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</si>
  <si>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</si>
  <si>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</si>
  <si>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</si>
  <si>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</si>
  <si>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</si>
  <si>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</si>
  <si>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</si>
  <si>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</si>
  <si>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</si>
  <si>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</si>
  <si>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</si>
  <si>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</si>
  <si>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</si>
  <si>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</si>
  <si>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</si>
  <si>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</si>
  <si>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</si>
  <si>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</si>
  <si>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</si>
  <si>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</si>
  <si>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</si>
  <si>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</si>
  <si>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</si>
  <si>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</si>
  <si>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</si>
  <si>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</si>
  <si>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</si>
  <si>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</si>
  <si>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</si>
  <si>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</si>
  <si>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</si>
  <si>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</si>
  <si>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</si>
  <si>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</si>
  <si>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</si>
  <si>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</si>
  <si>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</si>
  <si>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</si>
  <si>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</si>
  <si>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</si>
  <si>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</si>
  <si>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</si>
  <si>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</si>
  <si>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</si>
  <si>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</si>
  <si>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</si>
  <si>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</si>
  <si>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</si>
  <si>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</si>
  <si>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</si>
  <si>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</si>
  <si>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</si>
  <si>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</si>
  <si>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</si>
  <si>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</si>
  <si>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</si>
  <si>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</si>
  <si>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</si>
  <si>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</si>
  <si>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</si>
  <si>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</si>
  <si>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</si>
  <si>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</si>
  <si>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</si>
  <si>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</si>
  <si>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</si>
  <si>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</si>
  <si>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</si>
  <si>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</si>
  <si>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</si>
  <si>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</si>
  <si>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</si>
  <si>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</si>
  <si>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</si>
  <si>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</si>
  <si>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</si>
  <si>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</si>
  <si>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</si>
  <si>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</si>
  <si>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</si>
  <si>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</si>
  <si>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</si>
  <si>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</si>
  <si>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</si>
  <si>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</si>
  <si>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</si>
  <si>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</si>
  <si>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</si>
  <si>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</si>
  <si>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</si>
  <si>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</si>
  <si>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</si>
  <si>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</si>
  <si>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</si>
  <si>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</si>
  <si>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</si>
  <si>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</si>
  <si>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</si>
  <si>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</si>
  <si>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</si>
  <si>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</si>
  <si>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</si>
  <si>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</si>
  <si>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</si>
  <si>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</si>
  <si>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</si>
  <si>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</si>
  <si>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</si>
  <si>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</si>
  <si>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</si>
  <si>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</si>
  <si>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</si>
  <si>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</si>
  <si>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</si>
  <si>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</si>
  <si>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</si>
  <si>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</si>
  <si>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</si>
  <si>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</si>
  <si>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</si>
  <si>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</si>
  <si>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</si>
  <si>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</si>
  <si>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</si>
  <si>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</si>
  <si>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</si>
  <si>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</si>
  <si>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</si>
  <si>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</si>
  <si>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</si>
  <si>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</si>
  <si>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</si>
  <si>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</si>
  <si>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</si>
  <si>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</si>
  <si>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</si>
  <si>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</si>
  <si>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</si>
  <si>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</si>
  <si>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</si>
  <si>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</si>
  <si>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</si>
  <si>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</si>
  <si>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</si>
  <si>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</si>
  <si>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</si>
  <si>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</si>
  <si>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</si>
  <si>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</si>
  <si>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</si>
  <si>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</si>
  <si>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</si>
  <si>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</si>
  <si>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</si>
  <si>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</si>
  <si>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</si>
  <si>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</si>
  <si>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</si>
  <si>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</si>
  <si>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</si>
  <si>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</si>
  <si>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</si>
  <si>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</si>
  <si>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</si>
  <si>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</si>
  <si>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</si>
  <si>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</si>
  <si>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</si>
  <si>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</si>
  <si>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</si>
  <si>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</si>
  <si>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</si>
  <si>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</si>
  <si>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</si>
  <si>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</si>
  <si>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</si>
  <si>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</si>
  <si>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</si>
  <si>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</si>
  <si>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</si>
  <si>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</si>
  <si>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</si>
  <si>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</si>
  <si>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</si>
  <si>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</si>
  <si>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</si>
  <si>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</si>
  <si>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</si>
  <si>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</si>
  <si>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</si>
  <si>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</si>
  <si>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</si>
  <si>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</si>
  <si>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</si>
  <si>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</si>
  <si>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</si>
  <si>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</si>
  <si>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</si>
  <si>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</si>
  <si>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</si>
  <si>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</si>
  <si>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</si>
  <si>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</si>
  <si>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</si>
  <si>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</si>
  <si>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</si>
  <si>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</si>
  <si>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</si>
  <si>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</si>
  <si>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</si>
  <si>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</si>
  <si>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</si>
  <si>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</si>
  <si>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</si>
  <si>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</si>
  <si>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</si>
  <si>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</si>
  <si>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</si>
  <si>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</si>
  <si>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</si>
  <si>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</si>
  <si>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</si>
  <si>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</si>
  <si>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</si>
  <si>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</si>
  <si>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</si>
  <si>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</si>
  <si>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</si>
  <si>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</si>
  <si>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</si>
  <si>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</si>
  <si>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</si>
  <si>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</si>
  <si>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</si>
  <si>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</si>
  <si>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</si>
  <si>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</si>
  <si>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</si>
  <si>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</si>
  <si>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</si>
  <si>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</si>
  <si>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</si>
  <si>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</si>
  <si>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</si>
  <si>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</si>
  <si>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</si>
  <si>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</si>
  <si>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</si>
  <si>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</si>
  <si>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</si>
  <si>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</si>
  <si>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</si>
  <si>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</si>
  <si>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</si>
  <si>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</si>
  <si>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</si>
  <si>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</si>
  <si>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</si>
  <si>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</si>
  <si>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</si>
  <si>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</si>
  <si>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</si>
  <si>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</si>
  <si>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</si>
  <si>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</si>
  <si>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</si>
  <si>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</si>
  <si>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</si>
  <si>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</si>
  <si>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</si>
  <si>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</si>
  <si>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</si>
  <si>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</si>
  <si>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</si>
  <si>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</si>
  <si>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</si>
  <si>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</si>
  <si>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</si>
  <si>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</si>
  <si>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</si>
  <si>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</si>
  <si>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</si>
  <si>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</si>
  <si>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</si>
  <si>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</si>
  <si>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</si>
  <si>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</si>
  <si>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</si>
  <si>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</si>
  <si>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</si>
  <si>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</si>
  <si>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</si>
  <si>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</si>
  <si>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</si>
  <si>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</si>
  <si>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</si>
  <si>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</si>
  <si>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</si>
  <si>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</si>
  <si>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</si>
  <si>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</si>
  <si>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</si>
  <si>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</si>
  <si>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</si>
  <si>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</si>
  <si>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</si>
  <si>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</si>
  <si>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</si>
  <si>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</si>
  <si>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</si>
  <si>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</si>
  <si>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</si>
  <si>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</si>
  <si>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</si>
  <si>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</si>
  <si>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</si>
  <si>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</si>
  <si>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</si>
  <si>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</si>
  <si>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</si>
  <si>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</si>
  <si>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</si>
  <si>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</si>
  <si>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</si>
  <si>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</si>
  <si>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</si>
  <si>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</si>
  <si>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</si>
  <si>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</si>
  <si>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</si>
  <si>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</si>
  <si>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</si>
  <si>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</si>
  <si>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</si>
  <si>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</si>
  <si>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</si>
  <si>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</si>
  <si>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</si>
  <si>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</si>
  <si>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</si>
  <si>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</si>
  <si>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</si>
  <si>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</si>
  <si>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</si>
  <si>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</si>
  <si>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</si>
  <si>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</si>
  <si>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</si>
  <si>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</si>
  <si>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</si>
  <si>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</si>
  <si>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</si>
  <si>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</si>
  <si>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</si>
  <si>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</si>
  <si>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</si>
  <si>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</si>
  <si>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</si>
  <si>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</si>
  <si>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</si>
  <si>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</si>
  <si>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</si>
  <si>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</si>
  <si>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</si>
  <si>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</si>
  <si>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</si>
  <si>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</si>
  <si>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</si>
  <si>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</si>
  <si>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</si>
  <si>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</si>
  <si>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</si>
  <si>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</si>
  <si>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</si>
  <si>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</si>
  <si>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</si>
  <si>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</si>
  <si>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</si>
  <si>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</si>
  <si>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</si>
  <si>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</si>
  <si>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</si>
  <si>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</si>
  <si>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</si>
  <si>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</si>
  <si>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</si>
  <si>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</si>
  <si>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</si>
  <si>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</si>
  <si>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</si>
  <si>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</si>
  <si>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</si>
  <si>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</si>
  <si>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</si>
  <si>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</si>
  <si>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</si>
  <si>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</si>
  <si>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</si>
  <si>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</si>
  <si>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</si>
  <si>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</si>
  <si>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</si>
  <si>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</si>
  <si>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</si>
  <si>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</si>
  <si>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</si>
  <si>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</si>
  <si>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</si>
  <si>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</si>
  <si>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</si>
  <si>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</si>
  <si>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</si>
  <si>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</si>
  <si>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</si>
  <si>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</si>
  <si>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</si>
  <si>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</si>
  <si>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</si>
  <si>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</si>
  <si>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</si>
  <si>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</si>
  <si>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</si>
  <si>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</si>
  <si>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</si>
  <si>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</si>
  <si>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</si>
  <si>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</si>
  <si>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</si>
  <si>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</si>
  <si>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</si>
  <si>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</si>
  <si>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</si>
  <si>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</si>
  <si>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</si>
  <si>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</si>
  <si>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</si>
  <si>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</si>
  <si>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</si>
  <si>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</si>
  <si>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</si>
  <si>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</si>
  <si>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</si>
  <si>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</si>
  <si>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</si>
  <si>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</si>
  <si>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</si>
  <si>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</si>
  <si>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</si>
  <si>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</si>
  <si>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</si>
  <si>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</si>
  <si>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</si>
  <si>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</si>
  <si>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</si>
  <si>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</si>
  <si>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</si>
  <si>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</si>
  <si>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</si>
  <si>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</si>
  <si>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</si>
  <si>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</si>
  <si>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</si>
  <si>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</si>
  <si>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</si>
  <si>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</si>
  <si>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</si>
  <si>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</si>
  <si>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</si>
  <si>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</si>
  <si>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</si>
  <si>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</si>
  <si>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</si>
  <si>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</si>
  <si>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</si>
  <si>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</si>
  <si>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</si>
  <si>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</si>
  <si>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</si>
  <si>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</si>
  <si>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</si>
  <si>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</si>
  <si>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</si>
  <si>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</si>
  <si>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</si>
  <si>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</si>
  <si>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</si>
  <si>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</si>
  <si>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</si>
  <si>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</si>
  <si>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</si>
  <si>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</si>
  <si>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</si>
  <si>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</si>
  <si>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</si>
  <si>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</si>
  <si>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</si>
  <si>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</si>
  <si>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</si>
  <si>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</si>
  <si>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</si>
  <si>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</si>
  <si>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</si>
  <si>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</si>
  <si>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</si>
  <si>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</si>
  <si>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</si>
  <si>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</si>
  <si>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</si>
  <si>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</si>
  <si>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</si>
  <si>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</si>
  <si>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</si>
  <si>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</si>
  <si>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</si>
  <si>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</si>
  <si>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</si>
  <si>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</si>
  <si>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</si>
  <si>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</si>
  <si>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</si>
  <si>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</si>
  <si>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</si>
  <si>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</si>
  <si>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</si>
  <si>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</si>
  <si>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</si>
  <si>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</si>
  <si>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</si>
  <si>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</si>
  <si>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</si>
  <si>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</si>
  <si>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</si>
  <si>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</si>
  <si>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</si>
  <si>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</si>
  <si>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</si>
  <si>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</si>
  <si>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</si>
  <si>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</si>
  <si>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</si>
  <si>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</si>
  <si>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</si>
  <si>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</si>
  <si>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</si>
  <si>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</si>
  <si>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</si>
  <si>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</si>
  <si>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</si>
  <si>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</si>
  <si>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</si>
  <si>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</si>
  <si>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</si>
  <si>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</si>
  <si>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</si>
  <si>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</si>
  <si>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</si>
  <si>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</si>
  <si>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</si>
  <si>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</si>
  <si>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</si>
  <si>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</si>
  <si>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</si>
  <si>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</si>
  <si>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</si>
  <si>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</si>
  <si>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</si>
  <si>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</si>
  <si>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</si>
  <si>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</si>
  <si>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</si>
  <si>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</si>
  <si>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</si>
  <si>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</si>
  <si>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</si>
  <si>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</si>
  <si>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</si>
  <si>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</si>
  <si>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</si>
  <si>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</si>
  <si>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</si>
  <si>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</si>
  <si>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</si>
  <si>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</si>
  <si>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</si>
  <si>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</si>
  <si>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</si>
  <si>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</si>
  <si>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</si>
  <si>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</si>
  <si>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</si>
  <si>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</si>
  <si>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</si>
  <si>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</si>
  <si>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</si>
  <si>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</si>
  <si>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</si>
  <si>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</si>
  <si>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</si>
  <si>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</si>
  <si>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</si>
  <si>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</si>
  <si>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</si>
  <si>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</si>
  <si>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</si>
  <si>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</si>
  <si>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</si>
  <si>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</si>
  <si>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</si>
  <si>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</si>
  <si>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</si>
  <si>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</si>
  <si>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</si>
  <si>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</si>
  <si>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</si>
  <si>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</si>
  <si>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</si>
  <si>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</si>
  <si>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</si>
  <si>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</si>
  <si>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</si>
  <si>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</si>
  <si>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</si>
  <si>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</si>
  <si>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</si>
  <si>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</si>
  <si>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</si>
  <si>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</si>
  <si>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</si>
  <si>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</si>
  <si>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</si>
  <si>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</si>
  <si>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</si>
  <si>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</si>
  <si>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</si>
  <si>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</si>
  <si>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</si>
  <si>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</si>
  <si>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</si>
  <si>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</si>
  <si>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</si>
  <si>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</si>
  <si>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</si>
  <si>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</si>
  <si>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</si>
  <si>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</si>
  <si>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</si>
  <si>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</si>
  <si>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</si>
  <si>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</si>
  <si>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</si>
  <si>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</si>
  <si>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</si>
  <si>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</si>
  <si>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</si>
  <si>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</si>
  <si>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</si>
  <si>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</si>
  <si>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</si>
  <si>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</si>
  <si>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</si>
  <si>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</si>
  <si>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</si>
  <si>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</si>
  <si>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</si>
  <si>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</si>
  <si>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</si>
  <si>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</si>
  <si>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</si>
  <si>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</si>
  <si>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</si>
  <si>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</si>
  <si>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</si>
  <si>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</si>
  <si>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</si>
  <si>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</si>
  <si>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</si>
  <si>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</si>
  <si>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</si>
  <si>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</si>
  <si>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</si>
  <si>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</si>
  <si>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</si>
  <si>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</si>
  <si>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</si>
  <si>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</si>
  <si>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</si>
  <si>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</si>
  <si>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</si>
  <si>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</si>
  <si>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</si>
  <si>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</si>
  <si>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</si>
  <si>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</si>
  <si>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</si>
  <si>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</si>
  <si>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</si>
  <si>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</si>
  <si>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</si>
  <si>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</si>
  <si>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</si>
  <si>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</si>
  <si>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</si>
  <si>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</si>
  <si>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</si>
  <si>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</si>
  <si>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</si>
  <si>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</si>
  <si>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</si>
  <si>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</si>
  <si>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</si>
  <si>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</si>
  <si>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</si>
  <si>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</si>
  <si>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</si>
  <si>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</si>
  <si>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</si>
  <si>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</si>
  <si>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</si>
  <si>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</si>
  <si>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</si>
  <si>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</si>
  <si>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</si>
  <si>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</si>
  <si>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</si>
  <si>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</si>
  <si>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</si>
  <si>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</si>
  <si>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</si>
  <si>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</si>
  <si>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</si>
  <si>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</si>
  <si>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</si>
  <si>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</si>
  <si>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</si>
  <si>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</si>
  <si>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</si>
  <si>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</si>
  <si>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</si>
  <si>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</si>
  <si>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</si>
  <si>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</si>
  <si>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</si>
  <si>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</si>
  <si>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</si>
  <si>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</si>
  <si>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</si>
  <si>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</si>
  <si>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</si>
  <si>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</si>
  <si>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</si>
  <si>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</si>
  <si>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</si>
  <si>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</si>
  <si>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</si>
  <si>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</si>
  <si>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</si>
  <si>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</si>
  <si>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</si>
  <si>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</si>
  <si>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</si>
  <si>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</si>
  <si>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</si>
  <si>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</si>
  <si>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</si>
  <si>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</si>
  <si>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</si>
  <si>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</si>
  <si>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</si>
  <si>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</si>
  <si>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</si>
  <si>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</si>
  <si>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</si>
  <si>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</si>
  <si>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</si>
  <si>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</si>
  <si>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</si>
  <si>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</si>
  <si>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</si>
  <si>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</si>
  <si>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</si>
  <si>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</si>
  <si>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</si>
  <si>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</si>
  <si>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</si>
  <si>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</si>
  <si>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</si>
  <si>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</si>
  <si>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</si>
  <si>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</si>
  <si>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</si>
  <si>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</si>
  <si>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</si>
  <si>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</si>
  <si>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</si>
  <si>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</si>
  <si>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</si>
  <si>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</si>
  <si>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</si>
  <si>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</si>
  <si>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</si>
  <si>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</si>
  <si>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</si>
  <si>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</si>
  <si>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</si>
  <si>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</si>
  <si>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</si>
  <si>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</si>
  <si>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</si>
  <si>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</si>
  <si>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</si>
  <si>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</si>
  <si>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</si>
  <si>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</si>
  <si>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</si>
  <si>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</si>
  <si>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</si>
  <si>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</si>
  <si>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</si>
  <si>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</si>
  <si>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</si>
  <si>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</si>
  <si>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</si>
  <si>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</si>
  <si>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</si>
  <si>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</si>
  <si>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</si>
  <si>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</si>
  <si>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</si>
  <si>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</si>
  <si>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</si>
  <si>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</si>
  <si>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</si>
  <si>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</si>
  <si>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</si>
  <si>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</si>
  <si>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</si>
  <si>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</si>
  <si>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</si>
  <si>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</si>
  <si>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</si>
  <si>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</si>
  <si>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</si>
  <si>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</si>
  <si>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</si>
  <si>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</si>
  <si>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</si>
  <si>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</si>
  <si>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</si>
  <si>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</si>
  <si>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</si>
  <si>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</si>
  <si>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</si>
  <si>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</si>
  <si>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</si>
  <si>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</si>
  <si>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</si>
  <si>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</si>
  <si>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</si>
  <si>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</si>
  <si>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</si>
  <si>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</si>
  <si>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</si>
  <si>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</si>
  <si>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</si>
  <si>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</si>
  <si>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</si>
  <si>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</si>
  <si>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</si>
  <si>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</si>
  <si>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</si>
  <si>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</si>
  <si>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</si>
  <si>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</si>
  <si>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</si>
  <si>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</si>
  <si>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</si>
  <si>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</si>
  <si>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</si>
  <si>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</si>
  <si>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</si>
  <si>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</si>
  <si>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</si>
  <si>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</si>
  <si>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</si>
  <si>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</si>
  <si>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</si>
  <si>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</si>
  <si>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</si>
  <si>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</si>
  <si>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</si>
  <si>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</si>
  <si>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</si>
  <si>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</si>
  <si>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</si>
  <si>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</si>
  <si>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</si>
  <si>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</si>
  <si>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</si>
  <si>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</si>
  <si>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</si>
  <si>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</si>
  <si>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</si>
  <si>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</si>
  <si>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</si>
  <si>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</si>
  <si>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</si>
  <si>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</si>
  <si>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</si>
  <si>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</si>
  <si>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</si>
  <si>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</si>
  <si>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</si>
  <si>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</si>
  <si>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</si>
  <si>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</si>
  <si>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</si>
  <si>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</si>
  <si>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</si>
  <si>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</si>
  <si>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</si>
  <si>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</si>
  <si>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</si>
  <si>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</si>
  <si>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</si>
  <si>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</si>
  <si>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</si>
  <si>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</si>
  <si>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</si>
  <si>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</si>
  <si>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</si>
  <si>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</si>
  <si>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</si>
  <si>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</si>
  <si>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</si>
  <si>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</si>
  <si>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</si>
  <si>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</si>
  <si>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</si>
  <si>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</si>
  <si>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</si>
  <si>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</si>
  <si>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</si>
  <si>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</si>
  <si>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</si>
  <si>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</si>
  <si>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</si>
  <si>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</si>
  <si>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</si>
  <si>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</si>
  <si>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</si>
  <si>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</si>
  <si>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</si>
  <si>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</si>
  <si>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</si>
  <si>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</si>
  <si>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</si>
  <si>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</si>
  <si>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</si>
  <si>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</si>
  <si>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</si>
  <si>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</si>
  <si>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</si>
  <si>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</si>
  <si>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</si>
  <si>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</si>
  <si>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</si>
  <si>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</si>
  <si>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</si>
  <si>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</si>
  <si>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</si>
  <si>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</si>
  <si>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</si>
  <si>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</si>
  <si>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</si>
  <si>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</si>
  <si>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</si>
  <si>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</si>
  <si>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</si>
  <si>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</si>
  <si>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</si>
  <si>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</si>
  <si>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</si>
  <si>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</si>
  <si>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</si>
  <si>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</si>
  <si>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</si>
  <si>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</si>
  <si>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</si>
  <si>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</si>
  <si>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</si>
  <si>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</si>
  <si>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</si>
  <si>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</si>
  <si>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</si>
  <si>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</si>
  <si>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</si>
  <si>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</si>
  <si>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</si>
  <si>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</si>
  <si>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</si>
  <si>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</si>
  <si>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</si>
  <si>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</si>
  <si>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</si>
  <si>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</si>
  <si>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</si>
  <si>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</si>
  <si>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</si>
  <si>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</si>
  <si>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</si>
  <si>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</si>
  <si>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</si>
  <si>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</si>
  <si>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</si>
  <si>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</si>
  <si>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</si>
  <si>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</si>
  <si>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</si>
  <si>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</si>
  <si>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</si>
  <si>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</si>
  <si>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</si>
  <si>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</si>
  <si>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</si>
  <si>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</si>
  <si>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</si>
  <si>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</si>
  <si>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</si>
  <si>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</si>
  <si>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</si>
  <si>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</si>
  <si>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</si>
  <si>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</si>
  <si>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</si>
  <si>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</si>
  <si>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</si>
  <si>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</si>
  <si>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</si>
  <si>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</si>
  <si>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</si>
  <si>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</si>
  <si>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</si>
  <si>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</si>
  <si>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</si>
  <si>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</si>
  <si>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</si>
  <si>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</si>
  <si>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</si>
  <si>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</si>
  <si>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</si>
  <si>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</si>
  <si>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</si>
  <si>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</si>
  <si>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</si>
  <si>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</si>
  <si>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</si>
  <si>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</si>
  <si>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</si>
  <si>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</si>
  <si>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</si>
  <si>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</si>
  <si>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</si>
  <si>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</si>
  <si>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</si>
  <si>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</si>
  <si>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</si>
  <si>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</si>
  <si>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</si>
  <si>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</si>
  <si>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</si>
  <si>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</si>
  <si>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</si>
  <si>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</si>
  <si>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</si>
  <si>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</si>
  <si>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</si>
  <si>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</si>
  <si>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</si>
  <si>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</si>
  <si>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</si>
  <si>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</si>
  <si>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</si>
  <si>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</si>
  <si>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</si>
  <si>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</si>
  <si>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</si>
  <si>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</si>
  <si>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</si>
  <si>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</si>
  <si>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</si>
  <si>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</si>
  <si>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</si>
  <si>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</si>
  <si>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</si>
  <si>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</si>
  <si>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</si>
  <si>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</si>
  <si>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</si>
  <si>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</si>
  <si>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</si>
  <si>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</si>
  <si>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</si>
  <si>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</si>
  <si>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</si>
  <si>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</si>
  <si>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</si>
  <si>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</si>
  <si>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</si>
  <si>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</si>
  <si>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</si>
  <si>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</si>
  <si>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</si>
  <si>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</si>
  <si>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</si>
  <si>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</si>
  <si>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</si>
  <si>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</si>
  <si>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</si>
  <si>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</si>
  <si>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</si>
  <si>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</si>
  <si>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</si>
  <si>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</si>
  <si>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</si>
  <si>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</si>
  <si>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</si>
  <si>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</si>
  <si>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</si>
  <si>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</si>
  <si>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</si>
  <si>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</si>
  <si>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</si>
  <si>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</si>
  <si>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</si>
  <si>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</si>
  <si>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</si>
  <si>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</si>
  <si>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</si>
  <si>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</si>
  <si>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</si>
  <si>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</si>
  <si>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</si>
  <si>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</si>
  <si>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</si>
  <si>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</si>
  <si>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</si>
  <si>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</si>
  <si>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</si>
  <si>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</si>
  <si>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</si>
  <si>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</si>
  <si>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</si>
  <si>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</si>
  <si>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</si>
  <si>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</si>
  <si>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</si>
  <si>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</si>
  <si>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</si>
  <si>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</si>
  <si>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</si>
  <si>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</si>
  <si>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</si>
  <si>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</si>
  <si>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</si>
  <si>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</si>
  <si>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</si>
  <si>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</si>
  <si>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</si>
  <si>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</si>
  <si>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</si>
  <si>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</si>
  <si>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</si>
  <si>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</si>
  <si>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</si>
  <si>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</si>
  <si>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</si>
  <si>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</si>
  <si>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</si>
  <si>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</si>
  <si>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</si>
  <si>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</si>
  <si>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</si>
  <si>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</si>
  <si>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</si>
  <si>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</si>
  <si>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</si>
  <si>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</si>
  <si>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</si>
  <si>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</si>
  <si>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</si>
  <si>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</si>
  <si>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</si>
  <si>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</si>
  <si>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</si>
  <si>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</si>
  <si>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</si>
  <si>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</si>
  <si>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</si>
  <si>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</si>
  <si>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</si>
  <si>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</si>
  <si>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</si>
  <si>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</si>
  <si>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</si>
  <si>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</si>
  <si>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</si>
  <si>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</si>
  <si>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</si>
  <si>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</si>
  <si>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</si>
  <si>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</si>
  <si>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</si>
  <si>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</si>
  <si>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</si>
  <si>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</si>
  <si>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</si>
  <si>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</si>
  <si>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</si>
  <si>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</si>
  <si>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</si>
  <si>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</si>
  <si>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</si>
  <si>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</si>
  <si>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</si>
  <si>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</si>
  <si>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</si>
  <si>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</si>
  <si>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</si>
  <si>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</si>
  <si>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</si>
  <si>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</si>
  <si>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</si>
  <si>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</si>
  <si>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</si>
  <si>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</si>
  <si>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</si>
  <si>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</si>
  <si>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</si>
  <si>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</si>
  <si>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</si>
  <si>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</si>
  <si>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</si>
  <si>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</si>
  <si>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</si>
  <si>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</si>
  <si>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</si>
  <si>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</si>
  <si>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</si>
  <si>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</si>
  <si>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</si>
  <si>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</si>
  <si>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</si>
  <si>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</si>
  <si>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</si>
  <si>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</si>
  <si>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</si>
  <si>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</si>
  <si>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</si>
  <si>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</si>
  <si>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</si>
  <si>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</si>
  <si>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</si>
  <si>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</si>
  <si>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</si>
  <si>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</si>
  <si>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</si>
  <si>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</si>
  <si>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</si>
  <si>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</si>
  <si>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</si>
  <si>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</si>
  <si>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</si>
  <si>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</si>
  <si>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</si>
  <si>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</si>
  <si>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</si>
  <si>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</si>
  <si>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</si>
  <si>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</si>
  <si>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</si>
  <si>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</si>
  <si>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</si>
  <si>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</si>
  <si>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</si>
  <si>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</si>
  <si>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</si>
  <si>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</si>
  <si>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</si>
  <si>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</si>
  <si>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</si>
  <si>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</si>
  <si>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</si>
  <si>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</si>
  <si>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</si>
  <si>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</si>
  <si>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</si>
  <si>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</si>
  <si>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</si>
  <si>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</si>
  <si>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</si>
  <si>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</si>
  <si>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</si>
  <si>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</si>
  <si>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</si>
  <si>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</si>
  <si>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</si>
  <si>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</si>
  <si>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</si>
  <si>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</si>
  <si>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</si>
  <si>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</si>
  <si>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</si>
  <si>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</si>
  <si>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</si>
  <si>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</si>
  <si>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</si>
  <si>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</si>
  <si>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</si>
  <si>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</si>
  <si>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</si>
  <si>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</si>
  <si>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</si>
  <si>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</si>
  <si>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</si>
  <si>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</si>
  <si>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</si>
  <si>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</si>
  <si>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</si>
  <si>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</si>
  <si>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</si>
  <si>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</si>
  <si>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</si>
  <si>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</si>
  <si>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</si>
  <si>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</si>
  <si>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</si>
  <si>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</si>
  <si>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</si>
  <si>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</si>
  <si>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</si>
  <si>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</si>
  <si>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</si>
  <si>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</si>
  <si>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</si>
  <si>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</si>
  <si>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</si>
  <si>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</si>
  <si>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</si>
  <si>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</si>
  <si>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</si>
  <si>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</si>
  <si>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</si>
  <si>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</si>
  <si>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</si>
  <si>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</si>
  <si>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</si>
  <si>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</si>
  <si>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</si>
  <si>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</si>
  <si>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</si>
  <si>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</si>
  <si>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</si>
  <si>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</si>
  <si>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</si>
  <si>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</si>
  <si>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</si>
  <si>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</si>
  <si>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</si>
  <si>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</si>
  <si>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</si>
  <si>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</si>
  <si>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</si>
  <si>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</si>
  <si>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</si>
  <si>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</si>
  <si>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</si>
  <si>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</si>
  <si>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</si>
  <si>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</si>
  <si>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</si>
  <si>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</si>
  <si>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</si>
  <si>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</si>
  <si>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</si>
  <si>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</si>
  <si>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</si>
  <si>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</si>
  <si>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</si>
  <si>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</si>
  <si>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</si>
  <si>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</si>
  <si>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</si>
  <si>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</si>
  <si>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</si>
  <si>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</si>
  <si>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</si>
  <si>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</si>
  <si>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</si>
  <si>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</si>
  <si>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</si>
  <si>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</si>
  <si>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</si>
  <si>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</si>
  <si>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</si>
  <si>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</si>
  <si>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</si>
  <si>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</si>
  <si>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</si>
  <si>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</si>
  <si>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</si>
  <si>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</si>
  <si>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</si>
  <si>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</si>
  <si>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</si>
  <si>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</si>
  <si>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</si>
  <si>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</si>
  <si>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</si>
  <si>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</si>
  <si>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</si>
  <si>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</si>
  <si>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</si>
  <si>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</si>
  <si>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</si>
  <si>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</si>
  <si>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</si>
  <si>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</si>
  <si>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</si>
  <si>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</si>
  <si>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</si>
  <si>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</si>
  <si>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</si>
  <si>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</si>
  <si>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</si>
  <si>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</si>
  <si>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</si>
  <si>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</si>
  <si>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</si>
  <si>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</si>
  <si>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</si>
  <si>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</si>
  <si>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</si>
  <si>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</si>
  <si>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</si>
  <si>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</si>
  <si>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</si>
  <si>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</si>
  <si>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</si>
  <si>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</si>
  <si>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</si>
  <si>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</si>
  <si>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</si>
  <si>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</si>
  <si>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</si>
  <si>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</si>
  <si>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</si>
  <si>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</si>
  <si>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</si>
  <si>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</si>
  <si>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</si>
  <si>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</si>
  <si>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</si>
  <si>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</si>
  <si>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</si>
  <si>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</si>
  <si>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</si>
  <si>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</si>
  <si>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</si>
  <si>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</si>
  <si>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</si>
  <si>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</si>
  <si>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</si>
  <si>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</si>
  <si>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</si>
  <si>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</si>
  <si>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</si>
  <si>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</si>
  <si>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</si>
  <si>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</si>
  <si>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</si>
  <si>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</si>
  <si>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</si>
  <si>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</si>
  <si>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</si>
  <si>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</si>
  <si>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</si>
  <si>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</si>
  <si>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</si>
  <si>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</si>
  <si>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</si>
  <si>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</si>
  <si>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</si>
  <si>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</si>
  <si>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</si>
  <si>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</si>
  <si>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</si>
  <si>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</si>
  <si>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</si>
  <si>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</si>
  <si>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</si>
  <si>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</si>
  <si>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</si>
  <si>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</si>
  <si>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</si>
  <si>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</si>
  <si>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</si>
  <si>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</si>
  <si>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</si>
  <si>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</si>
  <si>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</si>
  <si>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</si>
  <si>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</si>
  <si>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</si>
  <si>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</si>
  <si>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</si>
  <si>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</si>
  <si>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</si>
  <si>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</si>
  <si>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</si>
  <si>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</si>
  <si>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</si>
  <si>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</si>
  <si>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</si>
  <si>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</si>
  <si>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</si>
  <si>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</si>
  <si>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</si>
  <si>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</si>
  <si>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</si>
  <si>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</si>
  <si>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</si>
  <si>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</si>
  <si>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</si>
  <si>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</si>
  <si>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</si>
  <si>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</si>
  <si>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</si>
  <si>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</si>
  <si>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</si>
  <si>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</si>
  <si>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</si>
  <si>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</si>
  <si>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</si>
  <si>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</si>
  <si>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</si>
  <si>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</si>
  <si>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</si>
  <si>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</si>
  <si>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</si>
  <si>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</si>
  <si>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</si>
  <si>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</si>
  <si>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</si>
  <si>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</si>
  <si>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</si>
  <si>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</si>
  <si>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</si>
  <si>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</si>
  <si>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</si>
  <si>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</si>
  <si>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</si>
  <si>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</si>
  <si>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</si>
  <si>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</si>
  <si>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</si>
  <si>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</si>
  <si>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</si>
  <si>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</si>
  <si>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</si>
  <si>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</si>
  <si>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</si>
  <si>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</si>
  <si>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</si>
  <si>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</si>
  <si>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</si>
  <si>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</si>
  <si>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</si>
  <si>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</si>
  <si>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</si>
  <si>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</si>
  <si>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</si>
  <si>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</si>
  <si>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</si>
  <si>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</si>
  <si>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</si>
  <si>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</si>
  <si>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</si>
  <si>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</si>
  <si>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</si>
  <si>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</si>
  <si>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</si>
  <si>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</si>
  <si>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</si>
  <si>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</si>
  <si>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</si>
  <si>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</si>
  <si>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</si>
  <si>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</si>
  <si>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</si>
  <si>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</si>
  <si>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</si>
  <si>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</si>
  <si>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</si>
  <si>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</si>
  <si>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</si>
  <si>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</si>
  <si>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</si>
  <si>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</si>
  <si>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</si>
  <si>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</si>
  <si>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</si>
  <si>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</si>
  <si>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</si>
  <si>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</si>
  <si>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</si>
  <si>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</si>
  <si>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</si>
  <si>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</si>
  <si>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</si>
  <si>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</si>
  <si>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</si>
  <si>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</si>
  <si>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</si>
  <si>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</si>
  <si>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</si>
  <si>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</si>
  <si>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</si>
  <si>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</si>
  <si>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</si>
  <si>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</si>
  <si>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</si>
  <si>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</si>
  <si>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</si>
  <si>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</si>
  <si>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</si>
  <si>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</si>
  <si>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</si>
  <si>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</si>
  <si>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</si>
  <si>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</si>
  <si>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</si>
  <si>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</si>
  <si>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</si>
  <si>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</si>
  <si>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</si>
  <si>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</si>
  <si>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</si>
  <si>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</si>
  <si>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</si>
  <si>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</si>
  <si>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</si>
  <si>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</si>
  <si>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</si>
  <si>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</si>
  <si>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</si>
  <si>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</si>
  <si>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</si>
  <si>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</si>
  <si>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</si>
  <si>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</si>
  <si>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</si>
  <si>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</si>
  <si>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</si>
  <si>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</si>
  <si>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</si>
  <si>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</si>
  <si>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</si>
  <si>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</si>
  <si>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</si>
  <si>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</si>
  <si>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</si>
  <si>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</si>
  <si>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</si>
  <si>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</si>
  <si>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</si>
  <si>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</si>
  <si>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</si>
  <si>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</si>
  <si>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</si>
  <si>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</si>
  <si>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</si>
  <si>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</si>
  <si>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</si>
  <si>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</si>
  <si>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</si>
  <si>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</si>
  <si>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</si>
  <si>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</si>
  <si>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</si>
  <si>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</si>
  <si>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</si>
  <si>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</si>
  <si>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</si>
  <si>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</si>
  <si>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</si>
  <si>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</si>
  <si>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</si>
  <si>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</si>
  <si>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</si>
  <si>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</si>
  <si>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</si>
  <si>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</si>
  <si>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</si>
  <si>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</si>
  <si>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</si>
  <si>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</si>
  <si>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</si>
  <si>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</si>
  <si>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</si>
  <si>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</si>
  <si>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</si>
  <si>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</si>
  <si>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</si>
  <si>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</si>
  <si>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</si>
  <si>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</si>
  <si>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</si>
  <si>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</si>
  <si>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</si>
  <si>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</si>
  <si>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</si>
  <si>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</si>
  <si>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</si>
  <si>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</si>
  <si>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</si>
  <si>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</si>
  <si>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</si>
  <si>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</si>
  <si>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</si>
  <si>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</si>
  <si>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</si>
  <si>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</si>
  <si>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</si>
  <si>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</si>
  <si>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</si>
  <si>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</si>
  <si>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</si>
  <si>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</si>
  <si>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</si>
  <si>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</si>
  <si>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</si>
  <si>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</si>
  <si>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</si>
  <si>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</si>
  <si>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</si>
  <si>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</si>
  <si>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</si>
  <si>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</si>
  <si>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</si>
  <si>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</si>
  <si>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</si>
  <si>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</si>
  <si>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</si>
  <si>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</si>
  <si>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</si>
  <si>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</si>
  <si>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</si>
  <si>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</si>
  <si>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</si>
  <si>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</si>
  <si>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</si>
  <si>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</si>
  <si>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</si>
  <si>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</si>
  <si>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</si>
  <si>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</si>
  <si>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</si>
  <si>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</si>
  <si>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</si>
  <si>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</si>
  <si>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</si>
  <si>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</si>
  <si>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</si>
  <si>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</si>
  <si>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</si>
  <si>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</si>
  <si>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</si>
  <si>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</si>
  <si>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</si>
  <si>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</si>
  <si>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</si>
  <si>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</si>
  <si>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</si>
  <si>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</si>
  <si>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</si>
  <si>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</si>
  <si>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</si>
  <si>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</si>
  <si>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</si>
  <si>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</si>
  <si>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</si>
  <si>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</si>
  <si>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</si>
  <si>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</si>
  <si>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</si>
  <si>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</si>
  <si>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</si>
  <si>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</si>
  <si>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</si>
  <si>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</si>
  <si>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</si>
  <si>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</si>
  <si>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</si>
  <si>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</si>
  <si>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</si>
  <si>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</si>
  <si>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</si>
  <si>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</si>
  <si>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</si>
  <si>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</si>
  <si>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</si>
  <si>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</si>
  <si>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</si>
  <si>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</si>
  <si>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</si>
  <si>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</si>
  <si>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</si>
  <si>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</si>
  <si>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</si>
  <si>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</si>
  <si>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</si>
  <si>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</si>
  <si>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</si>
  <si>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</si>
  <si>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</si>
  <si>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</si>
  <si>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</si>
  <si>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</si>
  <si>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</si>
  <si>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</si>
  <si>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</si>
  <si>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</si>
  <si>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</si>
  <si>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</si>
  <si>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</si>
  <si>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</si>
  <si>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</si>
  <si>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</si>
  <si>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</si>
  <si>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</si>
  <si>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</si>
  <si>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</si>
  <si>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</si>
  <si>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</si>
  <si>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</si>
  <si>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</si>
  <si>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</si>
  <si>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</si>
  <si>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</si>
  <si>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</si>
  <si>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</si>
  <si>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</si>
  <si>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</si>
  <si>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</si>
  <si>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</si>
  <si>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</si>
  <si>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</si>
  <si>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</si>
  <si>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</si>
  <si>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</si>
  <si>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</si>
  <si>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</si>
  <si>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</si>
  <si>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</si>
  <si>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</si>
  <si>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</si>
  <si>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</si>
  <si>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</si>
  <si>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</si>
  <si>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</si>
  <si>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</si>
  <si>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</si>
  <si>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</si>
  <si>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</si>
  <si>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</si>
  <si>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</si>
  <si>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</si>
  <si>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</si>
  <si>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</si>
  <si>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</si>
  <si>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</si>
  <si>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</si>
  <si>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</si>
  <si>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</si>
  <si>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</si>
  <si>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</si>
  <si>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</si>
  <si>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</si>
  <si>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</si>
  <si>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</si>
  <si>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</si>
  <si>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</si>
  <si>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</si>
  <si>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</si>
  <si>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</si>
  <si>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</si>
  <si>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</si>
  <si>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</si>
  <si>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</si>
  <si>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</si>
  <si>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</si>
  <si>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</si>
  <si>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</si>
  <si>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</si>
  <si>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</si>
  <si>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</si>
  <si>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</si>
  <si>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</si>
  <si>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</si>
  <si>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</si>
  <si>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</si>
  <si>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</si>
  <si>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</si>
  <si>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</si>
  <si>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</si>
  <si>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</si>
  <si>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</si>
  <si>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</si>
  <si>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</si>
  <si>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</si>
  <si>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</si>
  <si>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</si>
  <si>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</si>
  <si>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</si>
  <si>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</si>
  <si>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</si>
  <si>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</si>
  <si>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</si>
  <si>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</si>
  <si>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</si>
  <si>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</si>
  <si>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</si>
  <si>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</si>
  <si>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</si>
  <si>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</si>
  <si>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</si>
  <si>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</si>
  <si>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</si>
  <si>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</si>
  <si>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</si>
  <si>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</si>
  <si>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</si>
  <si>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</si>
  <si>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</si>
  <si>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</si>
  <si>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</si>
  <si>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</si>
  <si>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</si>
  <si>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</si>
  <si>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</si>
  <si>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</si>
  <si>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</si>
  <si>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</si>
  <si>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</si>
  <si>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</si>
  <si>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</si>
  <si>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</si>
  <si>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</si>
  <si>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</si>
  <si>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</si>
  <si>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</si>
  <si>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</si>
  <si>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</si>
  <si>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</si>
  <si>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</si>
  <si>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</si>
  <si>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</si>
  <si>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</si>
  <si>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</si>
  <si>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</si>
  <si>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</si>
  <si>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</si>
  <si>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</si>
  <si>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</si>
  <si>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</si>
  <si>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</si>
  <si>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</si>
  <si>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</si>
  <si>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</si>
  <si>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</si>
  <si>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</si>
  <si>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</si>
  <si>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</si>
  <si>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</si>
  <si>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</si>
  <si>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</si>
  <si>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</si>
  <si>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</si>
  <si>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</si>
  <si>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</si>
  <si>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</si>
  <si>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</si>
  <si>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</si>
  <si>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</si>
  <si>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</si>
  <si>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</si>
  <si>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</si>
  <si>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</si>
  <si>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</si>
  <si>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</si>
  <si>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</si>
  <si>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</si>
  <si>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</si>
  <si>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</si>
  <si>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</si>
  <si>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</si>
  <si>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</si>
  <si>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</si>
  <si>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</si>
  <si>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</si>
  <si>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</si>
  <si>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</si>
  <si>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</si>
  <si>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</si>
  <si>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</si>
  <si>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</si>
  <si>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</si>
  <si>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</si>
  <si>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</si>
  <si>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</si>
  <si>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</si>
  <si>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</si>
  <si>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</si>
  <si>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</si>
  <si>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</si>
  <si>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</si>
  <si>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</si>
  <si>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</si>
  <si>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</si>
  <si>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</si>
  <si>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</si>
  <si>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</si>
  <si>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</si>
  <si>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</si>
  <si>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</si>
  <si>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</si>
  <si>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</si>
  <si>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</si>
  <si>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</si>
  <si>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</si>
  <si>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</si>
  <si>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</si>
  <si>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</si>
  <si>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</si>
  <si>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</si>
  <si>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</si>
  <si>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</si>
  <si>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</si>
  <si>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</si>
  <si>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</si>
  <si>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</si>
  <si>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</si>
  <si>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</si>
  <si>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</si>
  <si>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</si>
  <si>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</si>
  <si>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</si>
  <si>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</si>
  <si>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</si>
  <si>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</si>
  <si>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</si>
  <si>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</si>
  <si>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</si>
  <si>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</si>
  <si>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</si>
  <si>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</si>
  <si>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</si>
  <si>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</si>
  <si>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</si>
  <si>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</si>
  <si>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</si>
  <si>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</si>
  <si>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</si>
  <si>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</si>
  <si>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</si>
  <si>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</si>
  <si>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</si>
  <si>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</si>
  <si>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</si>
  <si>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</si>
  <si>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</si>
  <si>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</si>
  <si>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</si>
  <si>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</si>
  <si>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</si>
  <si>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</si>
  <si>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</si>
  <si>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</si>
  <si>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</si>
  <si>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</si>
  <si>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</si>
  <si>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</si>
  <si>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</si>
  <si>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</si>
  <si>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</si>
  <si>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</si>
  <si>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</si>
  <si>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</si>
  <si>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</si>
  <si>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</si>
  <si>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</si>
  <si>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</si>
  <si>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</si>
  <si>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</si>
  <si>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</si>
  <si>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</si>
  <si>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</si>
  <si>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</si>
  <si>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</si>
  <si>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</si>
  <si>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</si>
  <si>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</si>
  <si>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</si>
  <si>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</si>
  <si>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</si>
  <si>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</si>
  <si>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</si>
  <si>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</si>
  <si>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</si>
  <si>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</si>
  <si>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</si>
  <si>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</si>
  <si>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</si>
  <si>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</si>
  <si>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</si>
  <si>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</si>
  <si>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</si>
  <si>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</si>
  <si>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</si>
  <si>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</si>
  <si>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</si>
  <si>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</si>
  <si>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</si>
  <si>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</si>
  <si>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</si>
  <si>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</si>
  <si>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</si>
  <si>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</si>
  <si>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</si>
  <si>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</si>
  <si>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</si>
  <si>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</si>
  <si>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</si>
  <si>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</si>
  <si>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</si>
  <si>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</si>
  <si>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</si>
  <si>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</si>
  <si>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</si>
  <si>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</si>
  <si>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</si>
  <si>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</si>
  <si>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</si>
  <si>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</si>
  <si>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</si>
  <si>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</si>
  <si>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</si>
  <si>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</si>
  <si>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</si>
  <si>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</si>
  <si>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</si>
  <si>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</si>
  <si>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</si>
  <si>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</si>
  <si>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</si>
  <si>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</si>
  <si>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</si>
  <si>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</si>
  <si>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</si>
  <si>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</si>
  <si>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</si>
  <si>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</si>
  <si>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</si>
  <si>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</si>
  <si>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</si>
  <si>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</si>
  <si>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</si>
  <si>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</si>
  <si>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</si>
  <si>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</si>
  <si>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</si>
  <si>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</si>
  <si>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</si>
  <si>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</si>
  <si>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</si>
  <si>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</si>
  <si>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</si>
  <si>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</si>
  <si>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</si>
  <si>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</si>
  <si>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</si>
  <si>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</si>
  <si>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</si>
  <si>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</si>
  <si>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</si>
  <si>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</si>
  <si>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</si>
  <si>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</si>
  <si>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</si>
  <si>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</si>
  <si>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</si>
  <si>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</si>
  <si>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</si>
  <si>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</si>
  <si>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</si>
  <si>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</si>
  <si>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</si>
  <si>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</si>
  <si>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</si>
  <si>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</si>
  <si>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</si>
  <si>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</si>
  <si>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</si>
  <si>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</si>
  <si>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</si>
  <si>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</si>
  <si>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</si>
  <si>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</si>
  <si>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</si>
  <si>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</si>
  <si>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</si>
  <si>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</si>
  <si>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</si>
  <si>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</si>
  <si>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</si>
  <si>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</si>
  <si>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</si>
  <si>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</si>
  <si>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</si>
  <si>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</si>
  <si>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</si>
  <si>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</si>
  <si>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</si>
  <si>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</si>
  <si>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</si>
  <si>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</si>
  <si>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</si>
  <si>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</si>
  <si>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</si>
  <si>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</si>
  <si>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</si>
  <si>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</si>
  <si>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</si>
  <si>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</si>
  <si>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</si>
  <si>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</si>
  <si>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</si>
  <si>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</si>
  <si>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</si>
  <si>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</si>
  <si>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</si>
  <si>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</si>
  <si>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</si>
  <si>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</si>
  <si>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</si>
  <si>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</si>
  <si>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</si>
  <si>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</si>
  <si>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</si>
  <si>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</si>
  <si>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</si>
  <si>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</si>
  <si>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</si>
  <si>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</si>
  <si>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</si>
  <si>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</si>
  <si>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</si>
  <si>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</si>
  <si>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</si>
  <si>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</si>
  <si>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</si>
  <si>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</si>
  <si>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</si>
  <si>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</si>
  <si>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</si>
  <si>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</si>
  <si>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</si>
  <si>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</si>
  <si>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</si>
  <si>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</si>
  <si>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</si>
  <si>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</si>
  <si>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</si>
  <si>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</si>
  <si>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</si>
  <si>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</si>
  <si>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</si>
  <si>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</si>
  <si>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</si>
  <si>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</si>
  <si>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</si>
  <si>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</si>
  <si>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</si>
  <si>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</si>
  <si>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</si>
  <si>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</si>
  <si>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</si>
  <si>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</si>
  <si>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</si>
  <si>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</si>
  <si>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</si>
  <si>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</si>
  <si>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</si>
  <si>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</si>
  <si>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</si>
  <si>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</si>
  <si>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</si>
  <si>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</si>
  <si>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</si>
  <si>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</si>
  <si>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</si>
  <si>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</si>
  <si>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</si>
  <si>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</si>
  <si>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</si>
  <si>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</si>
  <si>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</si>
  <si>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</si>
  <si>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</si>
  <si>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</si>
  <si>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</si>
  <si>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</si>
  <si>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</si>
  <si>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</si>
  <si>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</si>
  <si>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</si>
  <si>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</si>
  <si>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</si>
  <si>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</si>
  <si>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</si>
  <si>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</si>
  <si>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</si>
  <si>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</si>
  <si>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</si>
  <si>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</si>
  <si>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</si>
  <si>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</si>
  <si>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</si>
  <si>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</si>
  <si>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</si>
  <si>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</si>
  <si>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</si>
  <si>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</si>
  <si>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</si>
  <si>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</si>
  <si>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</si>
  <si>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</si>
  <si>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</si>
  <si>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</si>
  <si>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</si>
  <si>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</si>
  <si>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</si>
  <si>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</si>
  <si>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</si>
  <si>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</si>
  <si>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</si>
  <si>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</si>
  <si>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</si>
  <si>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</si>
  <si>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</si>
  <si>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</si>
  <si>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</si>
  <si>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</si>
  <si>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</si>
  <si>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</si>
  <si>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</si>
  <si>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</si>
  <si>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</si>
  <si>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</si>
  <si>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</si>
  <si>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</si>
  <si>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</si>
  <si>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</si>
  <si>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</si>
  <si>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</si>
  <si>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</si>
  <si>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</si>
  <si>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</si>
  <si>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</si>
  <si>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</si>
  <si>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</si>
  <si>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</si>
  <si>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</si>
  <si>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</si>
  <si>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</si>
  <si>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</si>
  <si>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</si>
  <si>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</si>
  <si>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</si>
  <si>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</si>
  <si>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</si>
  <si>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</si>
  <si>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</si>
  <si>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</si>
  <si>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</si>
  <si>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</si>
  <si>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</si>
  <si>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</si>
  <si>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</si>
  <si>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</si>
  <si>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</si>
  <si>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</si>
  <si>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</si>
  <si>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</si>
  <si>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</si>
  <si>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</si>
  <si>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</si>
  <si>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</si>
  <si>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</si>
  <si>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</si>
  <si>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</si>
  <si>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</si>
  <si>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</si>
  <si>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</si>
  <si>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</si>
  <si>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</si>
  <si>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</si>
  <si>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</si>
  <si>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</si>
  <si>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</si>
  <si>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</si>
  <si>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</si>
  <si>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</si>
  <si>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</si>
  <si>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</si>
  <si>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</si>
  <si>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</si>
  <si>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</si>
  <si>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</si>
  <si>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</si>
  <si>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</si>
  <si>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</si>
  <si>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</si>
  <si>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</si>
  <si>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</si>
  <si>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</si>
  <si>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</si>
  <si>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</si>
  <si>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</si>
  <si>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</si>
  <si>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</si>
  <si>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</si>
  <si>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</si>
  <si>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</si>
  <si>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</si>
  <si>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</si>
  <si>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</si>
  <si>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</si>
  <si>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</si>
  <si>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</si>
  <si>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</si>
  <si>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</si>
  <si>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</si>
  <si>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</si>
  <si>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</si>
  <si>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</si>
  <si>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</si>
  <si>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</si>
  <si>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</si>
  <si>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</si>
  <si>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</si>
  <si>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</si>
  <si>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</si>
  <si>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</si>
  <si>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</si>
  <si>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</si>
  <si>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</si>
  <si>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</si>
  <si>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</si>
  <si>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</si>
  <si>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</si>
  <si>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</si>
  <si>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</si>
  <si>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</si>
  <si>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</si>
  <si>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</si>
  <si>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</si>
  <si>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</si>
  <si>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</si>
  <si>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</si>
  <si>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</si>
  <si>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</si>
  <si>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</si>
  <si>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</si>
  <si>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</si>
  <si>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</si>
  <si>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</si>
  <si>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</si>
  <si>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</si>
  <si>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</si>
  <si>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</si>
  <si>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</si>
  <si>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</si>
  <si>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</si>
  <si>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</si>
  <si>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</si>
  <si>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</si>
  <si>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</si>
  <si>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</si>
  <si>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</si>
  <si>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</si>
  <si>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</si>
  <si>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</si>
  <si>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</si>
  <si>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</si>
  <si>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</si>
  <si>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</si>
  <si>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</si>
  <si>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</si>
  <si>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</si>
  <si>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</si>
  <si>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</si>
  <si>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</si>
  <si>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</si>
  <si>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</si>
  <si>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</si>
  <si>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</si>
  <si>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</si>
  <si>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</si>
  <si>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</si>
  <si>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</si>
  <si>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</si>
  <si>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</si>
  <si>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</si>
  <si>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</si>
  <si>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</si>
  <si>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</si>
  <si>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</si>
  <si>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</si>
  <si>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</si>
  <si>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</si>
  <si>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</si>
  <si>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</si>
  <si>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</si>
  <si>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</si>
  <si>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</si>
  <si>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</si>
  <si>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</si>
  <si>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</si>
  <si>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</si>
  <si>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</si>
  <si>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</si>
  <si>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</si>
  <si>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</si>
  <si>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</si>
  <si>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</si>
  <si>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</si>
  <si>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</si>
  <si>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</si>
  <si>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</si>
  <si>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</si>
  <si>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</si>
  <si>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</si>
  <si>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</si>
  <si>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</si>
  <si>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</si>
  <si>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</si>
  <si>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</si>
  <si>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</si>
  <si>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</si>
  <si>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</si>
  <si>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</si>
  <si>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</si>
  <si>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</si>
  <si>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</si>
  <si>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</si>
  <si>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</si>
  <si>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</si>
  <si>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</si>
  <si>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</si>
  <si>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</si>
  <si>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</si>
  <si>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</si>
  <si>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</si>
  <si>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</si>
  <si>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</si>
  <si>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</si>
  <si>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</si>
  <si>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</si>
  <si>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</si>
  <si>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</si>
  <si>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</si>
  <si>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</si>
  <si>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</si>
  <si>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</si>
  <si>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</si>
  <si>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</si>
  <si>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</si>
  <si>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</si>
  <si>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</si>
  <si>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</si>
  <si>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</si>
  <si>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</si>
  <si>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</si>
  <si>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</si>
  <si>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</si>
  <si>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</si>
  <si>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</si>
  <si>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</si>
  <si>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</si>
  <si>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</si>
  <si>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</si>
  <si>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</si>
  <si>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</si>
  <si>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</si>
  <si>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</si>
  <si>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</si>
  <si>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</si>
  <si>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</si>
  <si>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</si>
  <si>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</si>
  <si>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</si>
  <si>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</si>
  <si>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</si>
  <si>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</si>
  <si>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</si>
  <si>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</si>
  <si>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</si>
  <si>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</si>
  <si>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</si>
  <si>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</si>
  <si>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</si>
  <si>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</si>
  <si>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</si>
  <si>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</si>
  <si>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</si>
  <si>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</si>
  <si>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</si>
  <si>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</si>
  <si>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</si>
  <si>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</si>
  <si>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</si>
  <si>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</si>
  <si>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</si>
  <si>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</si>
  <si>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</si>
  <si>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</si>
  <si>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</si>
  <si>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</si>
  <si>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</si>
  <si>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</si>
  <si>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</si>
  <si>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</si>
  <si>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</si>
  <si>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</si>
  <si>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</si>
  <si>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</si>
  <si>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</si>
  <si>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</si>
  <si>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</si>
  <si>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</si>
  <si>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</si>
  <si>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</si>
  <si>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</si>
  <si>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</si>
  <si>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</si>
  <si>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</si>
  <si>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</si>
  <si>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</si>
  <si>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</si>
  <si>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</si>
  <si>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</si>
  <si>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</si>
  <si>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</si>
  <si>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</si>
  <si>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</si>
  <si>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</si>
  <si>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</si>
  <si>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</si>
  <si>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</si>
  <si>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</si>
  <si>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</si>
  <si>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</si>
  <si>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</si>
  <si>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</si>
  <si>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</si>
  <si>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</si>
  <si>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</si>
  <si>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</si>
  <si>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</si>
  <si>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</si>
  <si>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</si>
  <si>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</si>
  <si>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</si>
  <si>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</si>
  <si>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</si>
  <si>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</si>
  <si>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</si>
  <si>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</si>
  <si>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</si>
  <si>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</si>
  <si>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</si>
  <si>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</si>
  <si>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</si>
  <si>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</si>
  <si>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</si>
  <si>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</si>
  <si>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</si>
  <si>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</si>
  <si>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</si>
  <si>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</si>
  <si>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</si>
  <si>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</si>
  <si>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</si>
  <si>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</si>
  <si>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</si>
  <si>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</si>
  <si>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</si>
  <si>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</si>
  <si>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</si>
  <si>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</si>
  <si>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</si>
  <si>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</si>
  <si>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</si>
  <si>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</si>
  <si>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</si>
  <si>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</si>
  <si>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</si>
  <si>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</si>
  <si>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</si>
  <si>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</si>
  <si>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</si>
  <si>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</si>
  <si>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</si>
  <si>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</si>
  <si>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</si>
  <si>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</si>
  <si>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</si>
  <si>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</si>
  <si>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</si>
  <si>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</si>
  <si>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</si>
  <si>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</si>
  <si>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</si>
  <si>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</si>
  <si>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</si>
  <si>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</si>
  <si>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</si>
  <si>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</si>
  <si>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</si>
  <si>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</si>
  <si>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</si>
  <si>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</si>
  <si>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</si>
  <si>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</si>
  <si>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</si>
  <si>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</si>
  <si>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</si>
  <si>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</si>
  <si>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</si>
  <si>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</si>
  <si>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</si>
  <si>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</si>
  <si>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</si>
  <si>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</si>
  <si>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</si>
  <si>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</si>
  <si>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</si>
  <si>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</si>
  <si>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</si>
  <si>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</si>
  <si>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</si>
  <si>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</si>
  <si>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</si>
  <si>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</si>
  <si>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</si>
  <si>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</si>
  <si>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</si>
  <si>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</si>
  <si>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</si>
  <si>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</si>
  <si>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</si>
  <si>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</si>
  <si>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</si>
  <si>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</si>
  <si>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</si>
  <si>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</si>
  <si>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</si>
  <si>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</si>
  <si>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</si>
  <si>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</si>
  <si>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</si>
  <si>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</si>
  <si>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</si>
  <si>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</si>
  <si>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</si>
  <si>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</si>
  <si>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</si>
  <si>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</si>
  <si>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</si>
  <si>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</si>
  <si>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</si>
  <si>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</si>
  <si>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</si>
  <si>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</si>
  <si>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</si>
  <si>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</si>
  <si>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</si>
  <si>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</si>
  <si>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</si>
  <si>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</si>
  <si>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</si>
  <si>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</si>
  <si>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</si>
  <si>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</si>
  <si>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</si>
  <si>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</si>
  <si>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</si>
  <si>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</si>
  <si>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</si>
  <si>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</si>
  <si>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</si>
  <si>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</si>
  <si>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</si>
  <si>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</si>
  <si>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</si>
  <si>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</si>
  <si>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</si>
  <si>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</si>
  <si>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</si>
  <si>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</si>
  <si>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</si>
  <si>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</si>
  <si>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</si>
  <si>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</si>
  <si>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</si>
  <si>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</si>
  <si>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</si>
  <si>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</si>
  <si>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</si>
  <si>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</si>
  <si>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</si>
  <si>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</si>
  <si>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</si>
  <si>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</si>
  <si>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</si>
  <si>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</si>
  <si>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</si>
  <si>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</si>
  <si>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</si>
  <si>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</si>
  <si>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</si>
  <si>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</si>
  <si>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</si>
  <si>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</si>
  <si>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</si>
  <si>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</si>
  <si>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</si>
  <si>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</si>
  <si>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</si>
  <si>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</si>
  <si>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</si>
  <si>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</si>
  <si>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</si>
  <si>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</si>
  <si>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</si>
  <si>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</si>
  <si>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</si>
  <si>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</si>
  <si>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</si>
  <si>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</si>
  <si>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</si>
  <si>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</si>
  <si>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</si>
  <si>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</si>
  <si>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</si>
  <si>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</si>
  <si>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</si>
  <si>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</si>
  <si>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</si>
  <si>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</si>
  <si>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</si>
  <si>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</si>
  <si>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</si>
  <si>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</si>
  <si>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</si>
  <si>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</si>
  <si>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</si>
  <si>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</si>
  <si>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</si>
  <si>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</si>
  <si>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</si>
  <si>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</si>
  <si>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</si>
  <si>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</si>
  <si>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</si>
  <si>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</si>
  <si>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</si>
  <si>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</si>
  <si>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</si>
  <si>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</si>
  <si>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</si>
  <si>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</si>
  <si>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</si>
  <si>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</si>
  <si>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</si>
  <si>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</si>
  <si>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</si>
  <si>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</si>
  <si>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</si>
  <si>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</si>
  <si>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</si>
  <si>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</si>
  <si>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</si>
  <si>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</si>
  <si>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</si>
  <si>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</si>
  <si>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</si>
  <si>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</si>
  <si>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</si>
  <si>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</si>
  <si>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</si>
  <si>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</si>
  <si>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</si>
  <si>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</si>
  <si>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</si>
  <si>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</si>
  <si>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</si>
  <si>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</si>
  <si>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</si>
  <si>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</si>
  <si>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</si>
  <si>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</si>
  <si>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</si>
  <si>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</si>
  <si>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</si>
  <si>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</si>
  <si>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</si>
  <si>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</si>
  <si>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</si>
  <si>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</si>
  <si>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</si>
  <si>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</si>
  <si>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</si>
  <si>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</si>
  <si>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</si>
  <si>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</si>
  <si>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</si>
  <si>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</si>
  <si>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</si>
  <si>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</si>
  <si>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</si>
  <si>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</si>
  <si>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</si>
  <si>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</si>
  <si>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</si>
  <si>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</si>
  <si>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</si>
  <si>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</si>
  <si>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</si>
  <si>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</si>
  <si>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</si>
  <si>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</si>
  <si>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</si>
  <si>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</si>
  <si>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</si>
  <si>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</si>
  <si>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</si>
  <si>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</si>
  <si>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</si>
  <si>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</si>
  <si>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</si>
  <si>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</si>
  <si>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</si>
  <si>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</si>
  <si>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</si>
  <si>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</si>
  <si>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</si>
  <si>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</si>
  <si>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</si>
  <si>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</si>
  <si>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</si>
  <si>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</si>
  <si>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</si>
  <si>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</si>
  <si>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</si>
  <si>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</si>
  <si>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</si>
  <si>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</si>
  <si>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</si>
  <si>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</si>
  <si>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</si>
  <si>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</si>
  <si>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</si>
  <si>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</si>
  <si>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</si>
  <si>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</si>
  <si>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</si>
  <si>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</si>
  <si>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</si>
  <si>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</si>
  <si>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</si>
  <si>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</si>
  <si>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</si>
  <si>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</si>
  <si>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</si>
  <si>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</si>
  <si>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</si>
  <si>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</si>
  <si>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</si>
  <si>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</si>
  <si>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</si>
  <si>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</si>
  <si>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</si>
  <si>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</si>
  <si>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</si>
  <si>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</si>
  <si>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</si>
  <si>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</si>
  <si>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</si>
  <si>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</si>
  <si>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</si>
  <si>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</si>
  <si>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</si>
  <si>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</si>
  <si>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</si>
  <si>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</si>
  <si>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</si>
  <si>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</si>
  <si>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</si>
  <si>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</si>
  <si>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</si>
  <si>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</si>
  <si>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</si>
  <si>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</si>
  <si>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</si>
  <si>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</si>
  <si>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</si>
  <si>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</si>
  <si>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</si>
  <si>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</si>
  <si>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</si>
  <si>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</si>
  <si>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</si>
  <si>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</si>
  <si>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</si>
  <si>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</si>
  <si>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</si>
  <si>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</si>
  <si>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</si>
  <si>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</si>
  <si>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</si>
  <si>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</si>
  <si>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</si>
  <si>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</si>
  <si>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</si>
  <si>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</si>
  <si>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</si>
  <si>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</si>
  <si>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</si>
  <si>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</si>
  <si>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</si>
  <si>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</si>
  <si>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</si>
  <si>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</si>
  <si>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</si>
  <si>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</si>
  <si>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</si>
  <si>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</si>
  <si>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</si>
  <si>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</si>
  <si>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</si>
  <si>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</si>
  <si>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</si>
  <si>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</si>
  <si>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</si>
  <si>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</si>
  <si>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</si>
  <si>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</si>
  <si>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</si>
  <si>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</si>
  <si>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</si>
  <si>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</si>
  <si>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</si>
  <si>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</si>
  <si>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</si>
  <si>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</si>
  <si>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</si>
  <si>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</si>
  <si>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</si>
  <si>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</si>
  <si>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</si>
  <si>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</si>
  <si>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</si>
  <si>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</si>
  <si>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</si>
  <si>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</si>
  <si>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</si>
  <si>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</si>
  <si>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</si>
  <si>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</si>
  <si>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</si>
  <si>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</si>
  <si>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</si>
  <si>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</si>
  <si>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</si>
  <si>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</si>
  <si>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</si>
  <si>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</si>
  <si>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</si>
  <si>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</si>
  <si>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</si>
  <si>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</si>
  <si>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</si>
  <si>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</si>
  <si>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</si>
  <si>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</si>
  <si>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</si>
  <si>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</si>
  <si>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</si>
  <si>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</si>
  <si>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</si>
  <si>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</si>
  <si>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</si>
  <si>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</si>
  <si>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</si>
  <si>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</si>
  <si>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</si>
  <si>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</si>
  <si>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</si>
  <si>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</si>
  <si>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</si>
  <si>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</si>
  <si>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</si>
  <si>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</si>
  <si>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</si>
  <si>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</si>
  <si>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</si>
  <si>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</si>
  <si>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</si>
  <si>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</si>
  <si>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</si>
  <si>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</si>
  <si>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</si>
  <si>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</si>
  <si>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</si>
  <si>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</si>
  <si>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</si>
  <si>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</si>
  <si>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</si>
  <si>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</si>
  <si>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</si>
  <si>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</si>
  <si>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</si>
  <si>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</si>
  <si>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</si>
  <si>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</si>
  <si>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</si>
  <si>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</si>
  <si>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</si>
  <si>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</si>
  <si>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</si>
  <si>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</si>
  <si>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</si>
  <si>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</si>
  <si>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</si>
  <si>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</si>
  <si>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</si>
  <si>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</si>
  <si>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</si>
  <si>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</si>
  <si>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</si>
  <si>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</si>
  <si>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</si>
  <si>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</si>
  <si>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</si>
  <si>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</si>
  <si>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</si>
  <si>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</si>
  <si>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</si>
  <si>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</si>
  <si>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</si>
  <si>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</si>
  <si>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</si>
  <si>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</si>
  <si>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</si>
  <si>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</si>
  <si>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</si>
  <si>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</si>
  <si>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</si>
  <si>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</si>
  <si>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</si>
  <si>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</si>
  <si>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</si>
  <si>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</si>
  <si>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</si>
  <si>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</si>
  <si>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</si>
  <si>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</si>
  <si>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</si>
  <si>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</si>
  <si>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</si>
  <si>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</si>
  <si>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</si>
  <si>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</si>
  <si>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</si>
  <si>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</si>
  <si>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</si>
  <si>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</si>
  <si>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</si>
  <si>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</si>
  <si>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</si>
  <si>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</si>
  <si>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</si>
  <si>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</si>
  <si>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</si>
  <si>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</si>
  <si>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</si>
  <si>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</si>
  <si>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</si>
  <si>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</si>
  <si>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</si>
  <si>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</si>
  <si>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</si>
  <si>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</si>
  <si>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</si>
  <si>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</si>
  <si>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</si>
  <si>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</si>
  <si>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</si>
  <si>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</si>
  <si>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</si>
  <si>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</si>
  <si>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</si>
  <si>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</si>
  <si>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</si>
  <si>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</si>
  <si>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</si>
  <si>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</si>
  <si>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</si>
  <si>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</si>
  <si>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</si>
  <si>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</si>
  <si>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</si>
  <si>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</si>
  <si>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</si>
  <si>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</si>
  <si>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</si>
  <si>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</si>
  <si>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</si>
  <si>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</si>
  <si>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</si>
  <si>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</si>
  <si>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</si>
  <si>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</si>
  <si>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</si>
  <si>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</si>
  <si>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</si>
  <si>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</si>
  <si>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</si>
  <si>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</si>
  <si>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</si>
  <si>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</si>
  <si>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</si>
  <si>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</si>
  <si>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</si>
  <si>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</si>
  <si>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</si>
  <si>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</si>
  <si>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</si>
  <si>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</si>
  <si>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</si>
  <si>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</si>
  <si>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</si>
  <si>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</si>
  <si>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</si>
  <si>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</si>
  <si>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</si>
  <si>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</si>
  <si>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</si>
  <si>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</si>
  <si>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</si>
  <si>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</si>
  <si>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</si>
  <si>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</si>
  <si>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</si>
  <si>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</si>
  <si>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</si>
  <si>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</si>
  <si>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</si>
  <si>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</si>
  <si>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</si>
  <si>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</si>
  <si>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</si>
  <si>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</si>
  <si>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</si>
  <si>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</si>
  <si>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</si>
  <si>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</si>
  <si>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</si>
  <si>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</si>
  <si>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</si>
  <si>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</si>
  <si>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</si>
  <si>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</si>
  <si>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</si>
  <si>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</si>
  <si>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</si>
  <si>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</si>
  <si>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</si>
  <si>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</si>
  <si>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</si>
  <si>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</si>
  <si>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</si>
  <si>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</si>
  <si>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</si>
  <si>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</si>
  <si>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</si>
  <si>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</si>
  <si>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</si>
  <si>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</si>
  <si>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</si>
  <si>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</si>
  <si>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</si>
  <si>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</si>
  <si>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</si>
  <si>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</si>
  <si>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</si>
  <si>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</si>
  <si>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</si>
  <si>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</si>
  <si>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</si>
  <si>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</si>
  <si>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</si>
  <si>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</si>
  <si>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</si>
  <si>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</si>
  <si>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</si>
  <si>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</si>
  <si>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</si>
  <si>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</si>
  <si>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</si>
  <si>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</si>
  <si>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</si>
  <si>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</si>
  <si>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</si>
  <si>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</si>
  <si>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</si>
  <si>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</si>
  <si>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</si>
  <si>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</si>
  <si>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</si>
  <si>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</si>
  <si>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</si>
  <si>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</si>
  <si>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</si>
  <si>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</si>
  <si>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</si>
  <si>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</si>
  <si>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</si>
  <si>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</si>
  <si>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</si>
  <si>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</si>
  <si>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</si>
  <si>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</si>
  <si>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</si>
  <si>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</si>
  <si>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</si>
  <si>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</si>
  <si>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</si>
  <si>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</si>
  <si>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</si>
  <si>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</si>
  <si>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</si>
  <si>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</si>
  <si>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</si>
  <si>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</si>
  <si>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</si>
  <si>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</si>
  <si>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</si>
  <si>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</si>
  <si>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</si>
  <si>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</si>
  <si>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</si>
  <si>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</si>
  <si>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</si>
  <si>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</si>
  <si>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</si>
  <si>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</si>
  <si>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</si>
  <si>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</si>
  <si>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</si>
  <si>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</si>
  <si>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</si>
  <si>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</si>
  <si>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</si>
  <si>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</si>
  <si>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</si>
  <si>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</si>
  <si>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</si>
  <si>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</si>
  <si>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</si>
  <si>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</si>
  <si>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</si>
  <si>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</si>
  <si>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</si>
  <si>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</si>
  <si>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</si>
  <si>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</si>
  <si>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</si>
  <si>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</si>
  <si>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</si>
  <si>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</si>
  <si>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</si>
  <si>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</si>
  <si>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</si>
  <si>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</si>
  <si>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</si>
  <si>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</si>
  <si>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</si>
  <si>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</si>
  <si>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</si>
  <si>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</si>
  <si>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</si>
  <si>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</si>
  <si>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</si>
  <si>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</si>
  <si>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</si>
  <si>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</si>
  <si>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</si>
  <si>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</si>
  <si>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</si>
  <si>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</si>
  <si>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</si>
  <si>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</si>
  <si>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</si>
  <si>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</si>
  <si>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</si>
  <si>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</si>
  <si>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</si>
  <si>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</si>
  <si>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</si>
  <si>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</si>
  <si>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</si>
  <si>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</si>
  <si>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</si>
  <si>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</si>
  <si>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</si>
  <si>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</si>
  <si>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</si>
  <si>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</si>
  <si>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</si>
  <si>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</si>
  <si>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</si>
  <si>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</si>
  <si>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</si>
  <si>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</si>
  <si>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</si>
  <si>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</si>
  <si>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</si>
  <si>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</si>
  <si>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</si>
  <si>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</si>
  <si>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</si>
  <si>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</si>
  <si>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</si>
  <si>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</si>
  <si>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</si>
  <si>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</si>
  <si>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</si>
  <si>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</si>
  <si>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</si>
  <si>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</si>
  <si>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</si>
  <si>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</si>
  <si>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</si>
  <si>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</si>
  <si>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</si>
  <si>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</si>
  <si>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</si>
  <si>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</si>
  <si>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</si>
  <si>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</si>
  <si>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</si>
  <si>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</si>
  <si>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</si>
  <si>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</si>
  <si>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</si>
  <si>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</si>
  <si>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</si>
  <si>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</si>
  <si>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</si>
  <si>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</si>
  <si>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</si>
  <si>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</si>
  <si>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</si>
  <si>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</si>
  <si>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</si>
  <si>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</si>
  <si>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</si>
  <si>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</si>
  <si>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</si>
  <si>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</si>
  <si>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</si>
  <si>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</si>
  <si>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</si>
  <si>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</si>
  <si>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</si>
  <si>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</si>
  <si>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</si>
  <si>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</si>
  <si>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</si>
  <si>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</si>
  <si>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</si>
  <si>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</si>
  <si>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</si>
  <si>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</si>
  <si>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</si>
  <si>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</si>
  <si>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</si>
  <si>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</si>
  <si>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</si>
  <si>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</si>
  <si>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</si>
  <si>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</si>
  <si>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</si>
  <si>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</si>
  <si>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</si>
  <si>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</si>
  <si>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</si>
  <si>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</si>
  <si>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</si>
  <si>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</si>
  <si>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</si>
  <si>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</si>
  <si>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</si>
  <si>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</si>
  <si>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</si>
  <si>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</si>
  <si>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</si>
  <si>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</si>
  <si>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</si>
  <si>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</si>
  <si>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</si>
  <si>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</si>
  <si>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</si>
  <si>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</si>
  <si>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</si>
  <si>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</si>
  <si>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</si>
  <si>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</si>
  <si>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</si>
  <si>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</si>
  <si>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</si>
  <si>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</si>
  <si>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</si>
  <si>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</si>
  <si>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</si>
  <si>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</si>
  <si>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</si>
  <si>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</si>
  <si>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</si>
  <si>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</si>
  <si>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</si>
  <si>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</si>
  <si>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</si>
  <si>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</si>
  <si>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</si>
  <si>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</si>
  <si>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</si>
  <si>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</si>
  <si>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</si>
  <si>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</si>
  <si>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</si>
  <si>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</si>
  <si>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</si>
  <si>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</si>
  <si>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</si>
  <si>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</si>
  <si>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</si>
  <si>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</si>
  <si>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</si>
  <si>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</si>
  <si>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</si>
  <si>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</si>
  <si>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</si>
  <si>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</si>
  <si>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</si>
  <si>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</si>
  <si>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</si>
  <si>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</si>
  <si>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</si>
  <si>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</si>
  <si>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</si>
  <si>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</si>
  <si>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</si>
  <si>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</si>
  <si>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</si>
  <si>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</si>
  <si>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</si>
  <si>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</si>
  <si>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</si>
  <si>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</si>
  <si>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</si>
  <si>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</si>
  <si>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</si>
  <si>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</si>
  <si>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</si>
  <si>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</si>
  <si>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</si>
  <si>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</si>
  <si>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</si>
  <si>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</si>
  <si>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</si>
  <si>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</si>
  <si>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</si>
  <si>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</si>
  <si>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</si>
  <si>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</si>
  <si>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</si>
  <si>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</si>
  <si>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</si>
  <si>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</si>
  <si>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</si>
  <si>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</si>
  <si>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</si>
  <si>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</si>
  <si>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</si>
  <si>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</si>
  <si>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</si>
  <si>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</si>
  <si>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</si>
  <si>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</si>
  <si>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</si>
  <si>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</si>
  <si>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</si>
  <si>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</si>
  <si>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</si>
  <si>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</si>
  <si>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</si>
  <si>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</si>
  <si>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</si>
  <si>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</si>
  <si>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</si>
  <si>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</si>
  <si>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</si>
  <si>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</si>
  <si>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</si>
  <si>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</si>
  <si>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</si>
  <si>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</si>
  <si>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</si>
  <si>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</si>
  <si>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</si>
  <si>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</si>
  <si>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</si>
  <si>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</si>
  <si>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</si>
  <si>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</si>
  <si>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</si>
  <si>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</si>
  <si>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</si>
  <si>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</si>
  <si>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</si>
  <si>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</si>
  <si>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</si>
  <si>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</si>
  <si>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</si>
  <si>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</si>
  <si>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</si>
  <si>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</si>
  <si>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</si>
  <si>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</si>
  <si>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</si>
  <si>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</si>
  <si>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</si>
  <si>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</si>
  <si>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</si>
  <si>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</si>
  <si>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</si>
  <si>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</si>
  <si>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</si>
  <si>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</si>
  <si>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</si>
  <si>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</si>
  <si>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</si>
  <si>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</si>
  <si>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</si>
  <si>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</si>
  <si>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</si>
  <si>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</si>
  <si>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</si>
  <si>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</si>
  <si>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</si>
  <si>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</si>
  <si>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</si>
  <si>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</si>
  <si>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</si>
  <si>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</si>
  <si>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</si>
  <si>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</si>
  <si>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</si>
  <si>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</si>
  <si>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</si>
  <si>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</si>
  <si>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</si>
  <si>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</si>
  <si>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</si>
  <si>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</si>
  <si>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</si>
  <si>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</si>
  <si>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</si>
  <si>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</si>
  <si>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</si>
  <si>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</si>
  <si>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</si>
  <si>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</si>
  <si>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</si>
  <si>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</si>
  <si>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</si>
  <si>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</si>
  <si>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</si>
  <si>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</si>
  <si>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</si>
  <si>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</si>
  <si>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</si>
  <si>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</si>
  <si>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</si>
  <si>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</si>
  <si>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</si>
  <si>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</si>
  <si>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</si>
  <si>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</si>
  <si>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</si>
  <si>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</si>
  <si>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</si>
  <si>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</si>
  <si>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</si>
  <si>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</si>
  <si>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</si>
  <si>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</si>
  <si>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</si>
  <si>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</si>
  <si>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</si>
  <si>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</si>
  <si>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</si>
  <si>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</si>
  <si>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</si>
  <si>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</si>
  <si>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</si>
  <si>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</si>
  <si>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</si>
  <si>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</si>
  <si>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</si>
  <si>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</si>
  <si>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</si>
  <si>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</si>
  <si>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</si>
  <si>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</si>
  <si>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</si>
  <si>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</si>
  <si>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</si>
  <si>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</si>
  <si>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</si>
  <si>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</si>
  <si>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</si>
  <si>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</si>
  <si>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</si>
  <si>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</si>
  <si>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</si>
  <si>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</si>
  <si>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</si>
  <si>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</si>
  <si>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</si>
  <si>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</si>
  <si>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</si>
  <si>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</si>
  <si>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</si>
  <si>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</si>
  <si>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</si>
  <si>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</si>
  <si>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</si>
  <si>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</si>
  <si>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</si>
  <si>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</si>
  <si>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</si>
  <si>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</si>
  <si>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</si>
  <si>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</si>
  <si>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</si>
  <si>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</si>
  <si>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</si>
  <si>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</si>
  <si>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</si>
  <si>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</si>
  <si>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</si>
  <si>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</si>
  <si>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</si>
  <si>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</si>
  <si>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</si>
  <si>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</si>
  <si>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</si>
  <si>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</si>
  <si>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</si>
  <si>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</si>
  <si>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</si>
  <si>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</si>
  <si>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</si>
  <si>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</si>
  <si>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</si>
  <si>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</si>
  <si>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</si>
  <si>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</si>
  <si>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</si>
  <si>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</si>
  <si>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</si>
  <si>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</si>
  <si>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</si>
  <si>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</si>
  <si>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</si>
  <si>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</si>
  <si>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</si>
  <si>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</si>
  <si>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</si>
  <si>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</si>
  <si>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</si>
  <si>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</si>
  <si>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</si>
  <si>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</si>
  <si>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</si>
  <si>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</si>
  <si>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</si>
  <si>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</si>
  <si>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</si>
  <si>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</si>
  <si>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</si>
  <si>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</si>
  <si>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</si>
  <si>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</si>
  <si>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</si>
  <si>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</si>
  <si>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</si>
  <si>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</si>
  <si>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</si>
  <si>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</si>
  <si>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</si>
  <si>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</si>
  <si>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</si>
  <si>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</si>
  <si>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</si>
  <si>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</si>
  <si>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</si>
  <si>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</si>
  <si>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</si>
  <si>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</si>
  <si>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</si>
  <si>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</si>
  <si>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</si>
  <si>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</si>
  <si>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</si>
  <si>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</si>
  <si>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</si>
  <si>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</si>
  <si>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</si>
  <si>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</si>
  <si>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</si>
  <si>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</si>
  <si>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</si>
  <si>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</si>
  <si>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</si>
  <si>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</si>
  <si>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</si>
  <si>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</si>
  <si>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</si>
  <si>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</si>
  <si>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</si>
  <si>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</si>
  <si>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</si>
  <si>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</si>
  <si>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</si>
  <si>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</si>
  <si>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</si>
  <si>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</si>
  <si>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</si>
  <si>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</si>
  <si>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</si>
  <si>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</si>
  <si>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</si>
  <si>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</si>
  <si>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</si>
  <si>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</si>
  <si>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</si>
  <si>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</si>
  <si>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</si>
  <si>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</si>
  <si>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</si>
  <si>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</si>
  <si>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</si>
  <si>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</si>
  <si>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</si>
  <si>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</si>
  <si>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</si>
  <si>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</si>
  <si>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</si>
  <si>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</si>
  <si>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</si>
  <si>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</si>
  <si>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</si>
  <si>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</si>
  <si>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</si>
  <si>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</si>
  <si>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</si>
  <si>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</si>
  <si>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</si>
  <si>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</si>
  <si>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</si>
  <si>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</si>
  <si>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</si>
  <si>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</si>
  <si>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</si>
  <si>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</si>
  <si>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</si>
  <si>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</si>
  <si>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</si>
  <si>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</si>
  <si>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</si>
  <si>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</si>
  <si>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</si>
  <si>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</si>
  <si>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</si>
  <si>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</si>
  <si>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</si>
  <si>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</si>
  <si>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</si>
  <si>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</si>
  <si>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</si>
  <si>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</si>
  <si>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</si>
  <si>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</si>
  <si>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</si>
  <si>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</si>
  <si>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</si>
  <si>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</si>
  <si>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</si>
  <si>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</si>
  <si>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</si>
  <si>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</si>
  <si>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</si>
  <si>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</si>
  <si>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</si>
  <si>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</si>
  <si>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</si>
  <si>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</si>
  <si>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</si>
  <si>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</si>
  <si>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</si>
  <si>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</si>
  <si>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</si>
  <si>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</si>
  <si>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</si>
  <si>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</si>
  <si>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</si>
  <si>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</si>
  <si>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</si>
  <si>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</si>
  <si>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</si>
  <si>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</si>
  <si>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</si>
  <si>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</si>
  <si>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</si>
  <si>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</si>
  <si>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</si>
  <si>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</si>
  <si>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</si>
  <si>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</si>
  <si>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</si>
  <si>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</si>
  <si>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</si>
  <si>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</si>
  <si>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</si>
  <si>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</si>
  <si>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</si>
  <si>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</si>
  <si>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</si>
  <si>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</si>
  <si>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</si>
  <si>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</si>
  <si>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</si>
  <si>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</si>
  <si>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</si>
  <si>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</si>
  <si>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</si>
  <si>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</si>
  <si>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</si>
  <si>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</si>
  <si>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</si>
  <si>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</si>
  <si>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</si>
  <si>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</si>
  <si>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</si>
  <si>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</si>
  <si>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</si>
  <si>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</si>
  <si>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</si>
  <si>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</si>
  <si>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</si>
  <si>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</si>
  <si>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</si>
  <si>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</si>
  <si>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</si>
  <si>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</si>
  <si>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</si>
  <si>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</si>
  <si>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</si>
  <si>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</si>
  <si>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</si>
  <si>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</si>
  <si>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</si>
  <si>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</si>
  <si>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</si>
  <si>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</si>
  <si>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</si>
  <si>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</si>
  <si>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</si>
  <si>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</si>
  <si>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</si>
  <si>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</si>
  <si>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</si>
  <si>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</si>
  <si>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</si>
  <si>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</si>
  <si>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</si>
  <si>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</si>
  <si>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</si>
  <si>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</si>
  <si>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</si>
  <si>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</si>
  <si>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</si>
  <si>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</si>
  <si>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</si>
  <si>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</si>
  <si>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</si>
  <si>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</si>
  <si>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</si>
  <si>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</si>
  <si>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</si>
  <si>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</si>
  <si>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</si>
  <si>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</si>
  <si>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</si>
  <si>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</si>
  <si>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</si>
  <si>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</si>
  <si>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</si>
  <si>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</si>
  <si>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</si>
  <si>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</si>
  <si>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</si>
  <si>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</si>
  <si>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</si>
  <si>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</si>
  <si>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</si>
  <si>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</si>
  <si>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</si>
  <si>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</si>
  <si>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</si>
  <si>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</si>
  <si>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</si>
  <si>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</si>
  <si>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</si>
  <si>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</si>
  <si>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</si>
  <si>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</si>
  <si>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</si>
  <si>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</si>
  <si>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</si>
  <si>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</si>
  <si>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</si>
  <si>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</si>
  <si>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</si>
  <si>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</si>
  <si>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</si>
  <si>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</si>
  <si>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</si>
  <si>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</si>
  <si>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</si>
  <si>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</si>
  <si>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</si>
  <si>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</si>
  <si>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</si>
  <si>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</si>
  <si>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</si>
  <si>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</si>
  <si>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</si>
  <si>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</si>
  <si>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</si>
  <si>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</si>
  <si>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</si>
  <si>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</si>
  <si>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</si>
  <si>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</si>
  <si>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</si>
  <si>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</si>
  <si>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</si>
  <si>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</si>
  <si>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</si>
  <si>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</si>
  <si>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</si>
  <si>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</si>
  <si>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</si>
  <si>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</si>
  <si>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</si>
  <si>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</si>
  <si>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</si>
  <si>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</si>
  <si>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</si>
  <si>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</si>
  <si>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</si>
  <si>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</si>
  <si>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</si>
  <si>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</si>
  <si>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</si>
  <si>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</si>
  <si>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</si>
  <si>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</si>
  <si>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</si>
  <si>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</si>
  <si>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</si>
  <si>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</si>
  <si>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</si>
  <si>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</si>
  <si>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</si>
  <si>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</si>
  <si>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</si>
  <si>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</si>
  <si>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</si>
  <si>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</si>
  <si>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</si>
  <si>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</si>
  <si>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</si>
  <si>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</si>
  <si>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</si>
  <si>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</si>
  <si>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</si>
  <si>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</si>
  <si>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</si>
  <si>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</si>
  <si>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</si>
  <si>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</si>
  <si>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</si>
  <si>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</si>
  <si>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</si>
  <si>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</si>
  <si>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</si>
  <si>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</si>
  <si>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</si>
  <si>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</si>
  <si>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</si>
  <si>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</si>
  <si>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</si>
  <si>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</si>
  <si>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</si>
  <si>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</si>
  <si>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</si>
  <si>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</si>
  <si>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</si>
  <si>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</si>
  <si>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</si>
  <si>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</si>
  <si>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</si>
  <si>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</si>
  <si>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</si>
  <si>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</si>
  <si>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</si>
  <si>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</si>
  <si>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</si>
  <si>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</si>
  <si>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</si>
  <si>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</si>
  <si>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</si>
  <si>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</si>
  <si>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</si>
  <si>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</si>
  <si>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</si>
  <si>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</si>
  <si>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</si>
  <si>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</si>
  <si>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</si>
  <si>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</si>
  <si>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</si>
  <si>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</si>
  <si>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</si>
  <si>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</si>
  <si>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</si>
  <si>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</si>
  <si>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</si>
  <si>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</si>
  <si>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</si>
  <si>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</si>
  <si>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</si>
  <si>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</si>
  <si>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</si>
  <si>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</si>
  <si>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</si>
  <si>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</si>
  <si>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</si>
  <si>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</si>
  <si>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</si>
  <si>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</si>
  <si>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</si>
  <si>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</si>
  <si>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</si>
  <si>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</si>
  <si>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</si>
  <si>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</si>
  <si>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</si>
  <si>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</si>
  <si>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</si>
  <si>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</si>
  <si>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</si>
  <si>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</si>
  <si>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</si>
  <si>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</si>
  <si>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</si>
  <si>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</si>
  <si>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</si>
  <si>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</si>
  <si>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</si>
  <si>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</si>
  <si>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</si>
  <si>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</si>
  <si>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</si>
  <si>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</si>
  <si>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</si>
  <si>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</si>
  <si>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</si>
  <si>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</si>
  <si>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</si>
  <si>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</si>
  <si>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</si>
  <si>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</si>
  <si>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</si>
  <si>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</si>
  <si>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</si>
  <si>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</si>
  <si>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</si>
  <si>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</si>
  <si>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</si>
  <si>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</si>
  <si>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</si>
  <si>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</si>
  <si>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</si>
  <si>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</si>
  <si>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</si>
  <si>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</si>
  <si>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</si>
  <si>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</si>
  <si>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</si>
  <si>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</si>
  <si>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</si>
  <si>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</si>
  <si>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</si>
  <si>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</si>
  <si>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</si>
  <si>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</si>
  <si>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</si>
  <si>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</si>
  <si>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</si>
  <si>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</si>
  <si>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</si>
  <si>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</si>
  <si>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</si>
  <si>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</si>
  <si>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</si>
  <si>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</si>
  <si>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</si>
  <si>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</si>
  <si>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</si>
  <si>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</si>
  <si>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</si>
  <si>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</si>
  <si>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</si>
  <si>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</si>
  <si>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</si>
  <si>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</si>
  <si>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</si>
  <si>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</si>
  <si>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</si>
  <si>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</si>
  <si>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</si>
  <si>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</si>
  <si>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</si>
  <si>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</si>
  <si>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</si>
  <si>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</si>
  <si>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</si>
  <si>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</si>
  <si>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</si>
  <si>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</si>
  <si>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</si>
  <si>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</si>
  <si>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</si>
  <si>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</si>
  <si>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</si>
  <si>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</si>
  <si>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</si>
  <si>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</si>
  <si>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</si>
  <si>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</si>
  <si>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</si>
  <si>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</si>
  <si>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</si>
  <si>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</si>
  <si>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</si>
  <si>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</si>
  <si>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</si>
  <si>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</si>
  <si>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</si>
  <si>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</si>
  <si>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</si>
  <si>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</si>
  <si>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</si>
  <si>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</si>
  <si>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</si>
  <si>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</si>
  <si>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</si>
  <si>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</si>
  <si>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</si>
  <si>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</si>
  <si>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</si>
  <si>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</si>
  <si>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</si>
  <si>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</si>
  <si>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</si>
  <si>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</si>
  <si>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</si>
  <si>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</si>
  <si>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</si>
  <si>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</si>
  <si>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</si>
  <si>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</si>
  <si>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</si>
  <si>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</si>
  <si>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</si>
  <si>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</si>
  <si>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</si>
  <si>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</si>
  <si>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</si>
  <si>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</si>
  <si>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</si>
  <si>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</si>
  <si>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</si>
  <si>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</si>
  <si>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</si>
  <si>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</si>
  <si>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</si>
  <si>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</si>
  <si>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</si>
  <si>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</si>
  <si>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</si>
  <si>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</si>
  <si>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</si>
  <si>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</si>
  <si>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</si>
  <si>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</si>
  <si>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</si>
  <si>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</si>
  <si>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</si>
  <si>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</si>
  <si>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</si>
  <si>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</si>
  <si>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</si>
  <si>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</si>
  <si>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</si>
  <si>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</si>
  <si>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</si>
  <si>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</si>
  <si>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</si>
  <si>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</si>
  <si>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</si>
  <si>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</si>
  <si>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</si>
  <si>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</si>
  <si>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</si>
  <si>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</si>
  <si>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</si>
  <si>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</si>
  <si>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</si>
  <si>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</si>
  <si>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</si>
  <si>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</si>
  <si>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</si>
  <si>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</si>
  <si>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</si>
  <si>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</si>
  <si>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</si>
  <si>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</si>
  <si>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</si>
  <si>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</si>
  <si>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</si>
  <si>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</si>
  <si>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</si>
  <si>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</si>
  <si>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</si>
  <si>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</si>
  <si>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</si>
  <si>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</si>
  <si>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</si>
  <si>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</si>
  <si>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</si>
  <si>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</si>
  <si>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</si>
  <si>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</si>
  <si>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</si>
  <si>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</si>
  <si>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</si>
  <si>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</si>
  <si>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</si>
  <si>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</si>
  <si>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</si>
  <si>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</si>
  <si>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</si>
  <si>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</si>
  <si>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</si>
  <si>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</si>
  <si>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</si>
  <si>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</si>
  <si>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</si>
  <si>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</si>
  <si>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</si>
  <si>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</si>
  <si>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</si>
  <si>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</si>
  <si>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</si>
  <si>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</si>
  <si>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</si>
  <si>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</si>
  <si>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</si>
  <si>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</si>
  <si>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</si>
  <si>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</si>
  <si>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</si>
  <si>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</si>
  <si>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</si>
  <si>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</si>
  <si>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</si>
  <si>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</si>
  <si>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</si>
  <si>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</si>
  <si>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</si>
  <si>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</si>
  <si>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</si>
  <si>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</si>
  <si>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</si>
  <si>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</si>
  <si>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</si>
  <si>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</si>
  <si>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</si>
  <si>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</si>
  <si>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</si>
  <si>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</si>
  <si>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</si>
  <si>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</si>
  <si>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</si>
  <si>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</si>
  <si>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</si>
  <si>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</si>
  <si>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</si>
  <si>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</si>
  <si>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</si>
  <si>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</si>
  <si>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</si>
  <si>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</si>
  <si>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</si>
  <si>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</si>
  <si>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</si>
  <si>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</si>
  <si>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</si>
  <si>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</si>
  <si>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</si>
  <si>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</si>
  <si>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</si>
  <si>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</si>
  <si>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</si>
  <si>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</si>
  <si>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</si>
  <si>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</si>
  <si>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</si>
  <si>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</si>
  <si>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</si>
  <si>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</si>
  <si>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</si>
  <si>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</si>
  <si>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</si>
  <si>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</si>
  <si>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</si>
  <si>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</si>
  <si>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</si>
  <si>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</si>
  <si>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</si>
  <si>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</si>
  <si>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</si>
  <si>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</si>
  <si>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</si>
  <si>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</si>
  <si>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</si>
  <si>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</si>
  <si>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</si>
  <si>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</si>
  <si>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</si>
  <si>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</si>
  <si>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</si>
  <si>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</si>
  <si>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</si>
  <si>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</si>
  <si>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</si>
  <si>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</si>
  <si>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</si>
  <si>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</si>
  <si>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</si>
  <si>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</si>
  <si>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</si>
  <si>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</si>
  <si>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</si>
  <si>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</si>
  <si>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</si>
  <si>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</si>
  <si>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</si>
  <si>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</si>
  <si>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</si>
  <si>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</si>
  <si>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</si>
  <si>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</si>
  <si>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</si>
  <si>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</si>
  <si>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</si>
  <si>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</si>
  <si>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</si>
  <si>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</si>
  <si>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</si>
  <si>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</si>
  <si>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</si>
  <si>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</si>
  <si>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</si>
  <si>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</si>
  <si>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</si>
  <si>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</si>
  <si>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</si>
  <si>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</si>
  <si>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</si>
  <si>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</si>
  <si>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</si>
  <si>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</si>
  <si>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</si>
  <si>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</si>
  <si>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</si>
  <si>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</si>
  <si>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</si>
  <si>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</si>
  <si>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</si>
  <si>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</si>
  <si>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</si>
  <si>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</si>
  <si>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</si>
  <si>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</si>
  <si>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</si>
  <si>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</si>
  <si>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</si>
  <si>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</si>
  <si>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</si>
  <si>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</si>
  <si>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</si>
  <si>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</si>
  <si>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</si>
  <si>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</si>
  <si>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</si>
  <si>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</si>
  <si>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</si>
  <si>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</si>
  <si>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</si>
  <si>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</si>
  <si>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</si>
  <si>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</si>
  <si>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</si>
  <si>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</si>
  <si>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</si>
  <si>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</si>
  <si>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</si>
  <si>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</si>
  <si>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</si>
  <si>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</si>
  <si>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</si>
  <si>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</si>
  <si>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</si>
  <si>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</si>
  <si>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</si>
  <si>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</si>
  <si>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</si>
  <si>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</si>
  <si>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</si>
  <si>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</si>
  <si>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</si>
  <si>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</si>
  <si>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</si>
  <si>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</si>
  <si>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</si>
  <si>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</si>
  <si>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</si>
  <si>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</si>
  <si>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</si>
  <si>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</si>
  <si>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</si>
  <si>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</si>
  <si>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</si>
  <si>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</si>
  <si>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</si>
  <si>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</si>
  <si>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</si>
  <si>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</si>
  <si>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</si>
  <si>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</si>
  <si>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</si>
  <si>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</si>
  <si>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</si>
  <si>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</si>
  <si>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</si>
  <si>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</si>
  <si>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</si>
  <si>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</si>
  <si>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</si>
  <si>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</si>
  <si>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</si>
  <si>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</si>
  <si>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</si>
  <si>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</si>
  <si>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</si>
  <si>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</si>
  <si>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</si>
  <si>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</si>
  <si>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</si>
  <si>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</si>
  <si>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</si>
  <si>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</si>
  <si>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</si>
  <si>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</si>
  <si>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</si>
  <si>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</si>
  <si>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</si>
  <si>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</si>
  <si>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</si>
  <si>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</si>
  <si>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</si>
  <si>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</si>
  <si>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</si>
  <si>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</si>
  <si>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</si>
  <si>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</si>
  <si>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</si>
  <si>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</si>
  <si>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</si>
  <si>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</si>
  <si>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</si>
  <si>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</si>
  <si>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</si>
  <si>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</si>
  <si>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</si>
  <si>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</si>
  <si>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</si>
  <si>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</si>
  <si>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</si>
  <si>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</si>
  <si>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</si>
  <si>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</si>
  <si>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</si>
  <si>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</si>
  <si>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</si>
  <si>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</si>
  <si>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</si>
  <si>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</si>
  <si>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</si>
  <si>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</si>
  <si>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</si>
  <si>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</si>
  <si>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</si>
  <si>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</si>
  <si>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</si>
  <si>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</si>
  <si>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</si>
  <si>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</si>
  <si>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</si>
  <si>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</si>
  <si>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</si>
  <si>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</si>
  <si>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</si>
  <si>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</si>
  <si>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</si>
  <si>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</si>
  <si>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</si>
  <si>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</si>
  <si>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</si>
  <si>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</si>
  <si>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</si>
  <si>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</si>
  <si>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</si>
  <si>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</si>
  <si>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</si>
  <si>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</si>
  <si>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</si>
  <si>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</si>
  <si>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</si>
  <si>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</si>
  <si>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</si>
  <si>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</si>
  <si>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</si>
  <si>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</si>
  <si>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</si>
  <si>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</si>
  <si>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</si>
  <si>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</si>
  <si>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</si>
  <si>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</si>
  <si>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</si>
  <si>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</si>
  <si>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</si>
  <si>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</si>
  <si>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</si>
  <si>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</si>
  <si>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</si>
  <si>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</si>
  <si>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</si>
  <si>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</si>
  <si>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</si>
  <si>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</si>
  <si>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</si>
  <si>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</si>
  <si>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</si>
  <si>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</si>
  <si>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</si>
  <si>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</si>
  <si>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</si>
  <si>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</si>
  <si>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</si>
  <si>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</si>
  <si>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</si>
  <si>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</si>
  <si>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</si>
  <si>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</si>
  <si>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</si>
  <si>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</si>
  <si>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</si>
  <si>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</si>
  <si>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</si>
  <si>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</si>
  <si>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</si>
  <si>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</si>
  <si>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</si>
  <si>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</si>
  <si>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</si>
  <si>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</si>
  <si>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</si>
  <si>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</si>
  <si>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</si>
  <si>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</si>
  <si>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</si>
  <si>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</si>
  <si>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</si>
  <si>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</si>
  <si>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</si>
  <si>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</si>
  <si>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</si>
  <si>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</si>
  <si>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</si>
  <si>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</si>
  <si>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</si>
  <si>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</si>
  <si>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</si>
  <si>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</si>
  <si>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</si>
  <si>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</si>
  <si>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</si>
  <si>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</si>
  <si>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</si>
  <si>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</si>
  <si>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</si>
  <si>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</si>
  <si>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</si>
  <si>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</si>
  <si>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</si>
  <si>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</si>
  <si>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</si>
  <si>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</si>
  <si>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</si>
  <si>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</si>
  <si>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</si>
  <si>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</si>
  <si>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</si>
  <si>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</si>
  <si>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</si>
  <si>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</si>
  <si>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</si>
  <si>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</si>
  <si>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</si>
  <si>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</si>
  <si>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</si>
  <si>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</si>
  <si>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</si>
  <si>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</si>
  <si>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</si>
  <si>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</si>
  <si>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</si>
  <si>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</si>
  <si>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</si>
  <si>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</si>
  <si>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</si>
  <si>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</si>
  <si>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</si>
  <si>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</si>
  <si>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</si>
  <si>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</si>
  <si>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</si>
  <si>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</si>
  <si>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</si>
  <si>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</si>
  <si>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</si>
  <si>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</si>
  <si>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</si>
  <si>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</si>
  <si>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</si>
  <si>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</si>
  <si>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</si>
  <si>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</si>
  <si>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</si>
  <si>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</si>
  <si>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</si>
  <si>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</si>
  <si>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</si>
  <si>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</si>
  <si>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</si>
  <si>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</si>
  <si>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</si>
  <si>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</si>
  <si>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</si>
  <si>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</si>
  <si>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</si>
  <si>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</si>
  <si>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</si>
  <si>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</si>
  <si>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</si>
  <si>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</si>
  <si>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</si>
  <si>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</si>
  <si>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</si>
  <si>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</si>
  <si>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</si>
  <si>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</si>
  <si>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</si>
  <si>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</si>
  <si>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</si>
  <si>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</si>
  <si>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</si>
  <si>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</si>
  <si>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</si>
  <si>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</si>
  <si>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</si>
  <si>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</si>
  <si>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</si>
  <si>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</si>
  <si>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</si>
  <si>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</si>
  <si>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</si>
  <si>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</si>
  <si>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</si>
  <si>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</si>
  <si>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</si>
  <si>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</si>
  <si>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</si>
  <si>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</si>
  <si>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</si>
  <si>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</si>
  <si>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</si>
  <si>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</si>
  <si>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</si>
  <si>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</si>
  <si>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</si>
  <si>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</si>
  <si>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</si>
  <si>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</si>
  <si>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</si>
  <si>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</si>
  <si>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</si>
  <si>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</si>
  <si>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</si>
  <si>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</si>
  <si>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</si>
  <si>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</si>
  <si>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</si>
  <si>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</si>
  <si>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</si>
  <si>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</si>
  <si>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</si>
  <si>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</si>
  <si>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</si>
  <si>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</si>
  <si>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</si>
  <si>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</si>
  <si>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</si>
  <si>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</si>
  <si>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</si>
  <si>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</si>
  <si>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</si>
  <si>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</si>
  <si>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</si>
  <si>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</si>
  <si>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</si>
  <si>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</si>
  <si>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</si>
  <si>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</si>
  <si>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</si>
  <si>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</si>
  <si>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</si>
  <si>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</si>
  <si>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</si>
  <si>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</si>
  <si>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</si>
  <si>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</si>
  <si>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</si>
  <si>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</si>
  <si>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</si>
  <si>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</si>
  <si>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</si>
  <si>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</si>
  <si>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</si>
  <si>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</si>
  <si>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</si>
  <si>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</si>
  <si>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</si>
  <si>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</si>
  <si>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</si>
  <si>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</si>
  <si>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</si>
  <si>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</si>
  <si>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</si>
  <si>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</si>
  <si>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</si>
  <si>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</si>
  <si>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</si>
  <si>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</si>
  <si>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</si>
  <si>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</si>
  <si>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</si>
  <si>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</si>
  <si>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</si>
  <si>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</si>
  <si>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</si>
  <si>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</si>
  <si>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</si>
  <si>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</si>
  <si>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</si>
  <si>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</si>
  <si>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</si>
  <si>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</si>
  <si>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</si>
  <si>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</si>
  <si>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</si>
  <si>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</si>
  <si>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</si>
  <si>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</si>
  <si>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</si>
  <si>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</si>
  <si>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</si>
  <si>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</si>
  <si>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</si>
  <si>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</si>
  <si>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</si>
  <si>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</si>
  <si>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</si>
  <si>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</si>
  <si>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</si>
  <si>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</si>
  <si>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</si>
  <si>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</si>
  <si>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</si>
  <si>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</si>
  <si>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</si>
  <si>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</si>
  <si>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</si>
  <si>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</si>
  <si>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</si>
  <si>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</si>
  <si>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</si>
  <si>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</si>
  <si>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</si>
  <si>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</si>
  <si>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</si>
  <si>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</si>
  <si>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</si>
  <si>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</si>
  <si>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</si>
  <si>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</si>
  <si>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</si>
  <si>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</si>
  <si>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</si>
  <si>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</si>
  <si>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</si>
  <si>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</si>
  <si>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</si>
  <si>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</si>
  <si>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</si>
  <si>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</si>
  <si>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</si>
  <si>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</si>
  <si>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</si>
  <si>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</si>
  <si>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</si>
  <si>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</si>
  <si>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</si>
  <si>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</si>
  <si>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</si>
  <si>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</si>
  <si>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</si>
  <si>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</si>
  <si>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</si>
  <si>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</si>
  <si>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</si>
  <si>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</si>
  <si>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</si>
  <si>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</si>
  <si>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</si>
  <si>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</si>
  <si>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</si>
  <si>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</si>
  <si>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</si>
  <si>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</si>
  <si>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</si>
  <si>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</si>
  <si>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</si>
  <si>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</si>
  <si>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</si>
  <si>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</si>
  <si>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</si>
  <si>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</si>
  <si>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</si>
  <si>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</si>
  <si>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</si>
  <si>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</si>
  <si>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</si>
  <si>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</si>
  <si>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</si>
  <si>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</si>
  <si>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</si>
  <si>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</si>
  <si>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</si>
  <si>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</si>
  <si>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</si>
  <si>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</si>
  <si>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</si>
  <si>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</si>
  <si>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</si>
  <si>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</si>
  <si>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</si>
  <si>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</si>
  <si>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</si>
  <si>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</si>
  <si>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</si>
  <si>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</si>
  <si>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</si>
  <si>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</si>
  <si>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</si>
  <si>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</si>
  <si>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</si>
  <si>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</si>
  <si>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</si>
  <si>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</si>
  <si>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</si>
  <si>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</si>
  <si>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</si>
  <si>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</si>
  <si>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</si>
  <si>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</si>
  <si>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</si>
  <si>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</si>
  <si>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</si>
  <si>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</si>
  <si>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</si>
  <si>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</si>
  <si>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</si>
  <si>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</si>
  <si>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</si>
  <si>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</si>
  <si>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</si>
  <si>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</si>
  <si>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</si>
  <si>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</si>
  <si>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</si>
  <si>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</si>
  <si>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</si>
  <si>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</si>
  <si>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</si>
  <si>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</si>
  <si>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</si>
  <si>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</si>
  <si>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</si>
  <si>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</si>
  <si>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</si>
  <si>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</si>
  <si>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</si>
  <si>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</si>
  <si>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</si>
  <si>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</si>
  <si>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</si>
  <si>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</si>
  <si>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</si>
  <si>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</si>
  <si>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</si>
  <si>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</si>
  <si>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</si>
  <si>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</si>
  <si>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</si>
  <si>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</si>
  <si>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</si>
  <si>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</si>
  <si>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</si>
  <si>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</si>
  <si>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</si>
  <si>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</si>
  <si>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</si>
  <si>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</si>
  <si>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</si>
  <si>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</si>
  <si>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</si>
  <si>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</si>
  <si>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</si>
  <si>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</si>
  <si>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</si>
  <si>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</si>
  <si>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</si>
  <si>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</si>
  <si>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</si>
  <si>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</si>
  <si>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</si>
  <si>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</si>
  <si>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</si>
  <si>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</si>
  <si>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</si>
  <si>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</si>
  <si>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</si>
  <si>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</si>
  <si>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</si>
  <si>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</si>
  <si>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</si>
  <si>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</si>
  <si>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</si>
  <si>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</si>
  <si>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</si>
  <si>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</si>
  <si>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</si>
  <si>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</si>
  <si>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</si>
  <si>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</si>
  <si>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</si>
  <si>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</si>
  <si>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</si>
  <si>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</si>
  <si>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</si>
  <si>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</si>
  <si>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</si>
  <si>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</si>
  <si>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</si>
  <si>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</si>
  <si>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</si>
  <si>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</si>
  <si>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</si>
  <si>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</si>
  <si>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</si>
  <si>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</si>
  <si>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</si>
  <si>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</si>
  <si>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</si>
  <si>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</si>
  <si>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</si>
  <si>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</si>
  <si>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</si>
  <si>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</si>
  <si>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</si>
  <si>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</si>
  <si>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</si>
  <si>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</si>
  <si>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</si>
  <si>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</si>
  <si>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</si>
  <si>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</si>
  <si>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</si>
  <si>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</si>
  <si>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</si>
  <si>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</si>
  <si>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</si>
  <si>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</si>
  <si>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</si>
  <si>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</si>
  <si>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</si>
  <si>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</si>
  <si>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</si>
  <si>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</si>
  <si>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</si>
  <si>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</si>
  <si>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</si>
  <si>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</si>
  <si>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</si>
  <si>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</si>
  <si>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</si>
  <si>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</si>
  <si>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</si>
  <si>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</si>
  <si>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</si>
  <si>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</si>
  <si>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</si>
  <si>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</si>
  <si>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</si>
  <si>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</si>
  <si>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</si>
  <si>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</si>
  <si>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</si>
  <si>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</si>
  <si>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</si>
  <si>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</si>
  <si>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</si>
  <si>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</si>
  <si>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</si>
  <si>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</si>
  <si>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</si>
  <si>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</si>
  <si>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</si>
  <si>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</si>
  <si>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</si>
  <si>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</si>
  <si>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</si>
  <si>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</si>
  <si>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</si>
  <si>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</si>
  <si>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</si>
  <si>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</si>
  <si>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</si>
  <si>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</si>
  <si>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</si>
  <si>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</si>
  <si>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</si>
  <si>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</si>
  <si>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</si>
  <si>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</si>
  <si>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</si>
  <si>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</si>
  <si>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</si>
  <si>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</si>
  <si>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</si>
  <si>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</si>
  <si>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</si>
  <si>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</si>
  <si>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</si>
  <si>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</si>
  <si>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</si>
  <si>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</si>
  <si>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</si>
  <si>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</si>
  <si>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</si>
  <si>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</si>
  <si>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</si>
  <si>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</si>
  <si>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</si>
  <si>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</si>
  <si>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</si>
  <si>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</si>
  <si>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</si>
  <si>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</si>
  <si>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</si>
  <si>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</si>
  <si>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</si>
  <si>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</si>
  <si>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</si>
  <si>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</si>
  <si>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</si>
  <si>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</si>
  <si>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</si>
  <si>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</si>
  <si>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</si>
  <si>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</si>
  <si>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</si>
  <si>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</si>
  <si>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</si>
  <si>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</si>
  <si>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</si>
  <si>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</si>
  <si>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</si>
  <si>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</si>
  <si>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</si>
  <si>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</si>
  <si>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</si>
  <si>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</si>
  <si>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</si>
  <si>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</si>
  <si>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</si>
  <si>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</si>
  <si>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</si>
  <si>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</si>
  <si>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</si>
  <si>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</si>
  <si>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</si>
  <si>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</si>
  <si>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</si>
  <si>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</si>
  <si>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</si>
  <si>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</si>
  <si>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</si>
  <si>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</si>
  <si>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</si>
  <si>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</si>
  <si>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</si>
  <si>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</si>
  <si>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</si>
  <si>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</si>
  <si>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</si>
  <si>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</si>
  <si>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</si>
  <si>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</si>
  <si>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</si>
  <si>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</si>
  <si>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</si>
  <si>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</si>
  <si>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</si>
  <si>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</si>
  <si>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</si>
  <si>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</si>
  <si>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</si>
  <si>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</si>
  <si>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</si>
  <si>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</si>
  <si>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</si>
  <si>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</si>
  <si>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</si>
  <si>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</si>
  <si>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</si>
  <si>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</si>
  <si>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</si>
  <si>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</si>
  <si>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</si>
  <si>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</si>
  <si>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</si>
  <si>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</si>
  <si>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</si>
  <si>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</si>
  <si>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</si>
  <si>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</si>
  <si>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</si>
  <si>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</si>
  <si>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</si>
  <si>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</si>
  <si>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</si>
  <si>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</si>
  <si>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</si>
  <si>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</si>
  <si>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</si>
  <si>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</si>
  <si>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</si>
  <si>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</si>
  <si>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</si>
  <si>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</si>
  <si>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</si>
  <si>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</si>
  <si>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</si>
  <si>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</si>
  <si>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</si>
  <si>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</si>
  <si>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</si>
  <si>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</si>
  <si>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</si>
  <si>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</si>
  <si>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</si>
  <si>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</si>
  <si>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</si>
  <si>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</si>
  <si>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</si>
  <si>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</si>
  <si>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</si>
  <si>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</si>
  <si>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</si>
  <si>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</si>
  <si>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</si>
  <si>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</si>
  <si>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</si>
  <si>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</si>
  <si>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</si>
  <si>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</si>
  <si>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</si>
  <si>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</si>
  <si>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</si>
  <si>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</si>
  <si>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</si>
  <si>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</si>
  <si>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</si>
  <si>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</si>
  <si>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</si>
  <si>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</si>
  <si>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</si>
  <si>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</si>
  <si>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</si>
  <si>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</si>
  <si>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</si>
  <si>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</si>
  <si>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</si>
  <si>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</si>
  <si>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</si>
  <si>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</si>
  <si>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</si>
  <si>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</si>
  <si>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</si>
  <si>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</si>
  <si>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</si>
  <si>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</si>
  <si>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</si>
  <si>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</si>
  <si>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</si>
  <si>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</si>
  <si>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</si>
  <si>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</si>
  <si>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</si>
  <si>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</si>
  <si>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</si>
  <si>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</si>
  <si>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</si>
  <si>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</si>
  <si>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</si>
  <si>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</si>
  <si>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</si>
  <si>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</si>
  <si>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</si>
  <si>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</si>
  <si>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</si>
  <si>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</si>
  <si>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</si>
  <si>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</si>
  <si>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</si>
  <si>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</si>
  <si>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</si>
  <si>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</si>
  <si>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</si>
  <si>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</si>
  <si>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</si>
  <si>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</si>
  <si>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</si>
  <si>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</si>
  <si>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</si>
  <si>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</si>
  <si>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</si>
  <si>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</si>
  <si>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</si>
  <si>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</si>
  <si>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</si>
  <si>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</si>
  <si>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</si>
  <si>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</si>
  <si>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</si>
  <si>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</si>
  <si>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</si>
  <si>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</si>
  <si>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</si>
  <si>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</si>
  <si>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</si>
  <si>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</si>
  <si>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</si>
  <si>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</si>
  <si>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</si>
  <si>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</si>
  <si>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</si>
  <si>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</si>
  <si>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</si>
  <si>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</si>
  <si>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</si>
  <si>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</si>
  <si>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</si>
  <si>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</si>
  <si>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</si>
  <si>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</si>
  <si>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</si>
  <si>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</si>
  <si>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</si>
  <si>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</si>
  <si>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</si>
  <si>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</si>
  <si>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</si>
  <si>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</si>
  <si>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</si>
  <si>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</si>
  <si>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</si>
  <si>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</si>
  <si>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</si>
  <si>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</si>
  <si>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</si>
  <si>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</si>
  <si>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</si>
  <si>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</si>
  <si>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</si>
  <si>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</si>
  <si>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</si>
  <si>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</si>
  <si>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</si>
  <si>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</si>
  <si>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</si>
  <si>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</si>
  <si>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</si>
  <si>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</si>
  <si>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</si>
  <si>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</si>
  <si>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</si>
  <si>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</si>
  <si>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</si>
  <si>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</si>
  <si>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</si>
  <si>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</si>
  <si>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</si>
  <si>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</si>
  <si>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</si>
  <si>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</si>
  <si>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</si>
  <si>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</si>
  <si>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</si>
  <si>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</si>
  <si>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</si>
  <si>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</si>
  <si>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</si>
  <si>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</si>
  <si>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</si>
  <si>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</si>
  <si>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</si>
  <si>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</si>
  <si>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</si>
  <si>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</si>
  <si>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</si>
  <si>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</si>
  <si>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</si>
  <si>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</si>
  <si>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</si>
  <si>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</si>
  <si>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</si>
  <si>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</si>
  <si>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</si>
  <si>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</si>
  <si>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</si>
  <si>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</si>
  <si>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</si>
  <si>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</si>
  <si>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</si>
  <si>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</si>
  <si>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</si>
  <si>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</si>
  <si>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</si>
  <si>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</si>
  <si>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</si>
  <si>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</si>
  <si>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</si>
  <si>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</si>
  <si>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</si>
  <si>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</si>
  <si>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</si>
  <si>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</si>
  <si>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</si>
  <si>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</si>
  <si>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</si>
  <si>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</si>
  <si>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</si>
  <si>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</si>
  <si>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</si>
  <si>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</si>
  <si>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</si>
  <si>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</si>
  <si>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</si>
  <si>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</si>
  <si>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</si>
  <si>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</si>
  <si>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</si>
  <si>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</si>
  <si>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</si>
  <si>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</si>
  <si>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</si>
  <si>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</si>
  <si>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</si>
  <si>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</si>
  <si>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</si>
  <si>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</si>
  <si>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</si>
  <si>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</si>
  <si>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</si>
  <si>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</si>
  <si>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</si>
  <si>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</si>
  <si>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</si>
  <si>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</si>
  <si>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</si>
  <si>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</si>
  <si>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</si>
  <si>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</si>
  <si>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</si>
  <si>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</si>
  <si>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</si>
  <si>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</si>
  <si>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</si>
  <si>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</si>
  <si>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</si>
  <si>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</si>
  <si>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</si>
  <si>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</si>
  <si>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</si>
  <si>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</si>
  <si>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</si>
  <si>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</si>
  <si>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</si>
  <si>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</si>
  <si>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</si>
  <si>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</si>
  <si>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</si>
  <si>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</si>
  <si>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</si>
  <si>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</si>
  <si>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</si>
  <si>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</si>
  <si>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</si>
  <si>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</si>
  <si>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</si>
  <si>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</si>
  <si>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</si>
  <si>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</si>
  <si>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</si>
  <si>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</si>
  <si>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</si>
  <si>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</si>
  <si>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</si>
  <si>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</si>
  <si>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</si>
  <si>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</si>
  <si>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</si>
  <si>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</si>
  <si>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</si>
  <si>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</si>
  <si>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</si>
  <si>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</si>
  <si>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</si>
  <si>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</si>
  <si>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</si>
  <si>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</si>
  <si>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</si>
  <si>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</si>
  <si>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</si>
  <si>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</si>
  <si>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</si>
  <si>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</si>
  <si>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</si>
  <si>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</si>
  <si>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</si>
  <si>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</si>
  <si>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</si>
  <si>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</si>
  <si>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</si>
  <si>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</si>
  <si>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</si>
  <si>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</si>
  <si>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</si>
  <si>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</si>
  <si>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</si>
  <si>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</si>
  <si>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</si>
  <si>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</si>
  <si>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</si>
  <si>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</si>
  <si>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</si>
  <si>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</si>
  <si>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</si>
  <si>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</si>
  <si>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</si>
  <si>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</si>
  <si>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</si>
  <si>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</si>
  <si>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</si>
  <si>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</si>
  <si>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</si>
  <si>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</si>
  <si>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</si>
  <si>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</si>
  <si>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</si>
  <si>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</si>
  <si>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</si>
  <si>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</si>
  <si>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</si>
  <si>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</si>
  <si>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</si>
  <si>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</si>
  <si>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</si>
  <si>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</si>
  <si>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</si>
  <si>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</si>
  <si>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</si>
  <si>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</si>
  <si>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</si>
  <si>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</si>
  <si>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</si>
  <si>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</si>
  <si>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</si>
  <si>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</si>
  <si>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</si>
  <si>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</si>
  <si>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</si>
  <si>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</si>
  <si>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</si>
  <si>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</si>
  <si>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</si>
  <si>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</si>
  <si>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</si>
  <si>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</si>
  <si>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</si>
  <si>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</si>
  <si>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</si>
  <si>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</si>
  <si>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</si>
  <si>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</si>
  <si>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</si>
  <si>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</si>
  <si>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</si>
  <si>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</si>
  <si>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</si>
  <si>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</si>
  <si>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</si>
  <si>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</si>
  <si>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</si>
  <si>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</si>
  <si>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</si>
  <si>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</si>
  <si>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</si>
  <si>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</si>
  <si>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</si>
  <si>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</si>
  <si>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</si>
  <si>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</si>
  <si>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</si>
  <si>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</si>
  <si>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</si>
  <si>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</si>
  <si>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</si>
  <si>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</si>
  <si>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</si>
  <si>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</si>
  <si>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</si>
  <si>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</si>
  <si>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</si>
  <si>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</si>
  <si>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</si>
  <si>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</si>
  <si>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</si>
  <si>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</si>
  <si>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</si>
  <si>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</si>
  <si>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</si>
  <si>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</si>
  <si>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</si>
  <si>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</si>
  <si>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</si>
  <si>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</si>
  <si>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</si>
  <si>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</si>
  <si>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</si>
  <si>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</si>
  <si>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</si>
  <si>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</si>
  <si>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</si>
  <si>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</si>
  <si>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</si>
  <si>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</si>
  <si>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</si>
  <si>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</si>
  <si>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</si>
  <si>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</si>
  <si>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</si>
  <si>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</si>
  <si>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</si>
  <si>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</si>
  <si>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</si>
  <si>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</si>
  <si>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</si>
  <si>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</si>
  <si>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</si>
  <si>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</si>
  <si>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</si>
  <si>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</si>
  <si>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</si>
  <si>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</si>
  <si>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</si>
  <si>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</si>
  <si>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</si>
  <si>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</si>
  <si>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</si>
  <si>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</si>
  <si>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</si>
  <si>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</si>
  <si>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</si>
  <si>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</si>
  <si>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</si>
  <si>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</si>
  <si>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</si>
  <si>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</si>
  <si>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</si>
  <si>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</si>
  <si>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</si>
  <si>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</si>
  <si>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</si>
  <si>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</si>
  <si>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</si>
  <si>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</si>
  <si>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</si>
  <si>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</si>
  <si>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</si>
  <si>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</si>
  <si>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</si>
  <si>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</si>
  <si>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</si>
  <si>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</si>
  <si>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</si>
  <si>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</si>
  <si>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</si>
  <si>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</si>
  <si>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</si>
  <si>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</si>
  <si>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</si>
  <si>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</si>
  <si>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</si>
  <si>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</si>
  <si>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</si>
  <si>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</si>
  <si>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</si>
  <si>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</si>
  <si>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</si>
  <si>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</si>
  <si>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</si>
  <si>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</si>
  <si>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</si>
  <si>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</si>
  <si>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</si>
  <si>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</si>
  <si>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</si>
  <si>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</si>
  <si>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</si>
  <si>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</si>
  <si>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</si>
  <si>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</si>
  <si>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</si>
  <si>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</si>
  <si>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</si>
  <si>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</si>
  <si>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</si>
  <si>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</si>
  <si>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</si>
  <si>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</si>
  <si>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</si>
  <si>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</si>
  <si>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</si>
  <si>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</si>
  <si>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</si>
  <si>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</si>
  <si>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</si>
  <si>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</si>
  <si>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</si>
  <si>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</si>
  <si>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</si>
  <si>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</si>
  <si>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</si>
  <si>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</si>
  <si>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</si>
  <si>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</si>
  <si>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</si>
  <si>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</si>
  <si>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</si>
  <si>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</si>
  <si>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</si>
  <si>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</si>
  <si>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</si>
  <si>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</si>
  <si>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</si>
  <si>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</si>
  <si>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</si>
  <si>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</si>
  <si>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</si>
  <si>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</si>
  <si>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</si>
  <si>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</si>
  <si>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</si>
  <si>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</si>
  <si>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</si>
  <si>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</si>
  <si>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</si>
  <si>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</si>
  <si>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</si>
  <si>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</si>
  <si>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</si>
  <si>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</si>
  <si>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</si>
  <si>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</si>
  <si>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</si>
  <si>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</si>
  <si>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</si>
  <si>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</si>
  <si>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</si>
  <si>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</si>
  <si>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</si>
  <si>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</si>
  <si>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</si>
  <si>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</si>
  <si>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</si>
  <si>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</si>
  <si>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</si>
  <si>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</si>
  <si>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</si>
  <si>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</si>
  <si>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</si>
  <si>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</si>
  <si>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</si>
  <si>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</si>
  <si>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</si>
  <si>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</si>
  <si>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</si>
  <si>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</si>
  <si>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</si>
  <si>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</si>
  <si>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</si>
  <si>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</si>
  <si>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</si>
  <si>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</si>
  <si>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</si>
  <si>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</si>
  <si>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</si>
  <si>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</si>
  <si>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</si>
  <si>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</si>
  <si>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</si>
  <si>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</si>
  <si>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</si>
  <si>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</si>
  <si>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</si>
  <si>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</si>
  <si>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</si>
  <si>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</si>
  <si>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</si>
  <si>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</si>
  <si>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</si>
  <si>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</si>
  <si>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</si>
  <si>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</si>
  <si>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</si>
  <si>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</si>
  <si>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</si>
  <si>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</si>
  <si>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</si>
  <si>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</si>
  <si>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</si>
  <si>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</si>
  <si>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</si>
  <si>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</si>
  <si>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</si>
  <si>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</si>
  <si>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</si>
  <si>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</si>
  <si>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</si>
  <si>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</si>
  <si>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</si>
  <si>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</si>
  <si>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</si>
  <si>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</si>
  <si>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</si>
  <si>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</si>
  <si>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</si>
  <si>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</si>
  <si>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</si>
  <si>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</si>
  <si>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</si>
  <si>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</si>
  <si>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</si>
  <si>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</si>
  <si>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</si>
  <si>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</si>
  <si>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</si>
  <si>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</si>
  <si>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</si>
  <si>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</si>
  <si>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</si>
  <si>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</si>
  <si>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</si>
  <si>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</si>
  <si>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</si>
  <si>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</si>
  <si>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</si>
  <si>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</si>
  <si>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</si>
  <si>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</si>
  <si>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</si>
  <si>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</si>
  <si>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</si>
  <si>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</si>
  <si>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</si>
  <si>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</si>
  <si>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</si>
  <si>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</si>
  <si>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</si>
  <si>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</si>
  <si>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</si>
  <si>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</si>
  <si>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</si>
  <si>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</si>
  <si>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</si>
  <si>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</si>
  <si>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</si>
  <si>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</si>
  <si>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</si>
  <si>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</si>
  <si>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</si>
  <si>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</si>
  <si>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</si>
  <si>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</si>
  <si>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</si>
  <si>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</si>
  <si>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</si>
  <si>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</si>
  <si>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</si>
  <si>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</si>
  <si>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</si>
  <si>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</si>
  <si>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</si>
  <si>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</si>
  <si>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</si>
  <si>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</si>
  <si>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</si>
  <si>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</si>
  <si>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</si>
  <si>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</si>
  <si>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</si>
  <si>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</si>
  <si>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</si>
  <si>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</si>
  <si>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</si>
  <si>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</si>
  <si>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</si>
  <si>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</si>
  <si>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</si>
  <si>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</si>
  <si>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</si>
  <si>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</si>
  <si>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</si>
  <si>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</si>
  <si>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</si>
  <si>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</si>
  <si>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</si>
  <si>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</si>
  <si>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</si>
  <si>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</si>
  <si>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</si>
  <si>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</si>
  <si>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</si>
  <si>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</si>
  <si>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</si>
  <si>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</si>
  <si>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</si>
  <si>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</si>
  <si>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</si>
  <si>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</si>
  <si>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</si>
  <si>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</si>
  <si>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</si>
  <si>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</si>
  <si>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</si>
  <si>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</si>
  <si>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</si>
  <si>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</si>
  <si>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</si>
  <si>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</si>
  <si>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</si>
  <si>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</si>
  <si>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</si>
  <si>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</si>
  <si>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</si>
  <si>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</si>
  <si>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</si>
  <si>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</si>
  <si>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</si>
  <si>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</si>
  <si>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</si>
  <si>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</si>
  <si>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</si>
  <si>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</si>
  <si>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</si>
  <si>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</si>
  <si>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</si>
  <si>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</si>
  <si>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</si>
  <si>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</si>
  <si>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</si>
  <si>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</si>
  <si>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</si>
  <si>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</si>
  <si>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</si>
  <si>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</si>
  <si>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</si>
  <si>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</si>
  <si>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</si>
  <si>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</si>
  <si>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</si>
  <si>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</si>
  <si>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</si>
  <si>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</si>
  <si>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</si>
  <si>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</si>
  <si>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</si>
  <si>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</si>
  <si>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</si>
  <si>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</si>
  <si>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</si>
  <si>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</si>
  <si>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</si>
  <si>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</si>
  <si>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</si>
  <si>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</si>
  <si>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</si>
  <si>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</si>
  <si>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</si>
  <si>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</si>
  <si>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</si>
  <si>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</si>
  <si>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</si>
  <si>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</si>
  <si>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</si>
  <si>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</si>
  <si>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</si>
  <si>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</si>
  <si>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</si>
  <si>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</si>
  <si>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</si>
  <si>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</si>
  <si>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</si>
  <si>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</si>
  <si>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</si>
  <si>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</si>
  <si>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</si>
  <si>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</si>
  <si>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</si>
  <si>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</si>
  <si>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</si>
  <si>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</si>
  <si>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</si>
  <si>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</si>
  <si>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</si>
  <si>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</si>
  <si>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</si>
  <si>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</si>
  <si>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</si>
  <si>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</si>
  <si>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</si>
  <si>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</si>
  <si>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</si>
  <si>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</si>
  <si>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</si>
  <si>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</si>
  <si>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</si>
  <si>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</si>
  <si>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</si>
  <si>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</si>
  <si>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</si>
  <si>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</si>
  <si>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</si>
  <si>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</si>
  <si>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</si>
  <si>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</si>
  <si>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</si>
  <si>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</si>
  <si>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</si>
  <si>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</si>
  <si>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</si>
  <si>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</si>
  <si>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</si>
  <si>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</si>
  <si>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</si>
  <si>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</si>
  <si>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</si>
  <si>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</si>
  <si>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</si>
  <si>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</si>
  <si>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</si>
  <si>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</si>
  <si>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</si>
  <si>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</si>
  <si>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</si>
  <si>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</si>
  <si>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</si>
  <si>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</si>
  <si>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</si>
  <si>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</si>
  <si>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</si>
  <si>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</si>
  <si>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</si>
  <si>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</si>
  <si>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</si>
  <si>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</si>
  <si>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</si>
  <si>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</si>
  <si>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</si>
  <si>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</si>
  <si>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</si>
  <si>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</si>
  <si>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</si>
  <si>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</si>
  <si>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</si>
  <si>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</si>
  <si>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</si>
  <si>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</si>
  <si>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</si>
  <si>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</si>
  <si>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</si>
  <si>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</si>
  <si>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</si>
  <si>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</si>
  <si>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</si>
  <si>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</si>
  <si>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</si>
  <si>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</si>
  <si>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</si>
  <si>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</si>
  <si>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</si>
  <si>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</si>
  <si>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</si>
  <si>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</si>
  <si>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</si>
  <si>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</si>
  <si>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</si>
  <si>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</si>
  <si>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</si>
  <si>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</si>
  <si>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</si>
  <si>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</si>
  <si>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</si>
  <si>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</si>
  <si>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</si>
  <si>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</si>
  <si>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</si>
  <si>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</si>
  <si>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</si>
  <si>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</si>
  <si>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</si>
  <si>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</si>
  <si>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</si>
  <si>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</si>
  <si>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</si>
  <si>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</si>
  <si>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</si>
  <si>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</si>
  <si>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</si>
  <si>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</si>
  <si>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</si>
  <si>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</si>
  <si>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</si>
  <si>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</si>
  <si>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</si>
  <si>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</si>
  <si>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</si>
  <si>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</si>
  <si>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</si>
  <si>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</si>
  <si>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</si>
  <si>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</si>
  <si>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</si>
  <si>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</si>
  <si>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</si>
  <si>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</si>
  <si>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</si>
  <si>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</si>
  <si>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</si>
  <si>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</si>
  <si>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</si>
  <si>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</si>
  <si>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</si>
  <si>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</si>
  <si>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</si>
  <si>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</si>
  <si>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</si>
  <si>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</si>
  <si>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</si>
  <si>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</si>
  <si>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</si>
  <si>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</si>
  <si>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</si>
  <si>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</si>
  <si>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</si>
  <si>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</si>
  <si>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</si>
  <si>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</si>
  <si>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</si>
  <si>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</si>
  <si>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</si>
  <si>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</si>
  <si>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</si>
  <si>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</si>
  <si>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</si>
  <si>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</si>
  <si>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</si>
  <si>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</si>
  <si>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</si>
  <si>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</si>
  <si>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</si>
  <si>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</si>
  <si>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</si>
  <si>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</si>
  <si>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</si>
  <si>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</si>
  <si>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</si>
  <si>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</si>
  <si>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</si>
  <si>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</si>
  <si>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</si>
  <si>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</si>
  <si>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</si>
  <si>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</si>
  <si>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</si>
  <si>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</si>
  <si>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</si>
  <si>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</si>
  <si>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</si>
  <si>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</si>
  <si>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</si>
  <si>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</si>
  <si>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</si>
  <si>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</si>
  <si>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</si>
  <si>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</si>
  <si>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</si>
  <si>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</si>
  <si>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</si>
  <si>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</si>
  <si>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</si>
  <si>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</si>
  <si>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</si>
  <si>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</si>
  <si>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</si>
  <si>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</si>
  <si>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</si>
  <si>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</si>
  <si>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</si>
  <si>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</si>
  <si>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</si>
  <si>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</si>
  <si>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</si>
  <si>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</si>
  <si>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</si>
  <si>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</si>
  <si>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</si>
  <si>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</si>
  <si>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</si>
  <si>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</si>
  <si>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</si>
  <si>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</si>
  <si>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</si>
  <si>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</si>
  <si>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</si>
  <si>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</si>
  <si>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</si>
  <si>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</si>
  <si>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</si>
  <si>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</si>
  <si>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</si>
  <si>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</si>
  <si>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</si>
  <si>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</si>
  <si>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</si>
  <si>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</si>
  <si>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</si>
  <si>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</si>
  <si>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</si>
  <si>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</si>
  <si>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</si>
  <si>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</si>
  <si>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</si>
  <si>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</si>
  <si>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</si>
  <si>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</si>
  <si>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</si>
  <si>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</si>
  <si>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</si>
  <si>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</si>
  <si>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</si>
  <si>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</si>
  <si>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</si>
  <si>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</si>
  <si>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</si>
  <si>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</si>
  <si>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</si>
  <si>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</si>
  <si>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</si>
  <si>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</si>
  <si>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</si>
  <si>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</si>
  <si>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</si>
  <si>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</si>
  <si>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</si>
  <si>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</si>
  <si>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</si>
  <si>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</si>
  <si>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</si>
  <si>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</si>
  <si>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</si>
  <si>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</si>
  <si>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</si>
  <si>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</si>
  <si>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</si>
  <si>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</si>
  <si>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</si>
  <si>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</si>
  <si>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</si>
  <si>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</si>
  <si>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</si>
  <si>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</si>
  <si>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</si>
  <si>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</si>
  <si>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</si>
  <si>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</si>
  <si>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</si>
  <si>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</si>
  <si>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</si>
  <si>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</si>
  <si>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</si>
  <si>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</si>
  <si>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</si>
  <si>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</si>
  <si>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</si>
  <si>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</si>
  <si>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</si>
  <si>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</si>
  <si>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</si>
  <si>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</si>
  <si>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</si>
  <si>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</si>
  <si>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</si>
  <si>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</si>
  <si>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</si>
  <si>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</si>
  <si>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</si>
  <si>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</si>
  <si>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</si>
  <si>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</si>
  <si>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</si>
  <si>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</si>
  <si>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</si>
  <si>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</si>
  <si>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</si>
  <si>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</si>
  <si>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</si>
  <si>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</si>
  <si>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</si>
  <si>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</si>
  <si>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</si>
  <si>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</si>
  <si>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</si>
  <si>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</si>
  <si>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</si>
  <si>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</si>
  <si>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</si>
  <si>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</si>
  <si>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</si>
  <si>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</si>
  <si>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</si>
  <si>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</si>
  <si>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</si>
  <si>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</si>
  <si>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</si>
  <si>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</si>
  <si>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</si>
  <si>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</si>
  <si>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</si>
  <si>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</si>
  <si>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</si>
  <si>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</si>
  <si>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</si>
  <si>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</si>
  <si>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</si>
  <si>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</si>
  <si>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</si>
  <si>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</si>
  <si>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</si>
  <si>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</si>
  <si>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</si>
  <si>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</si>
  <si>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</si>
  <si>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</si>
  <si>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</si>
  <si>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</si>
  <si>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</si>
  <si>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</si>
  <si>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</si>
  <si>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</si>
  <si>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</si>
  <si>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</si>
  <si>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</si>
  <si>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</si>
  <si>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</si>
  <si>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</si>
  <si>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</si>
  <si>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</si>
  <si>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</si>
  <si>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</si>
  <si>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</si>
  <si>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</si>
  <si>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</si>
  <si>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</si>
  <si>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</si>
  <si>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</si>
  <si>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</si>
  <si>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</si>
  <si>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</si>
  <si>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</si>
  <si>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</si>
  <si>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</si>
  <si>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</si>
  <si>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</si>
  <si>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</si>
  <si>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</si>
  <si>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</si>
  <si>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</si>
  <si>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</si>
  <si>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</si>
  <si>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</si>
  <si>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</si>
  <si>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</si>
  <si>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</si>
  <si>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</si>
  <si>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</si>
  <si>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</si>
  <si>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</si>
  <si>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</si>
  <si>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</si>
  <si>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</si>
  <si>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</si>
  <si>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</si>
  <si>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</si>
  <si>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</si>
  <si>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</si>
  <si>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</si>
  <si>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</si>
  <si>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</si>
  <si>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</si>
  <si>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</si>
  <si>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</si>
  <si>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</si>
  <si>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</si>
  <si>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</si>
  <si>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</si>
  <si>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</si>
  <si>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</si>
  <si>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</si>
  <si>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</si>
  <si>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</si>
  <si>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</si>
  <si>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</si>
  <si>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</si>
  <si>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</si>
  <si>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</si>
  <si>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</si>
  <si>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</si>
  <si>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</si>
  <si>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</si>
  <si>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</si>
  <si>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</si>
  <si>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</si>
  <si>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</si>
  <si>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</si>
  <si>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</si>
  <si>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</si>
  <si>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</si>
  <si>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</si>
  <si>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</si>
  <si>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</si>
  <si>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</si>
  <si>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</si>
  <si>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</si>
  <si>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</si>
  <si>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</si>
  <si>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</si>
  <si>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</si>
  <si>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</si>
  <si>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</si>
  <si>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</si>
  <si>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</si>
  <si>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</si>
  <si>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</si>
  <si>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</si>
  <si>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</si>
  <si>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</si>
  <si>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</si>
  <si>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</si>
  <si>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</si>
  <si>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</si>
  <si>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</si>
  <si>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</si>
  <si>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</si>
  <si>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</si>
  <si>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</si>
  <si>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</si>
  <si>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</si>
  <si>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</si>
  <si>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</si>
  <si>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</si>
  <si>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</si>
  <si>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</si>
  <si>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</si>
  <si>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</si>
  <si>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</si>
  <si>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</si>
  <si>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</si>
  <si>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</si>
  <si>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</si>
  <si>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</si>
  <si>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</si>
  <si>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</si>
  <si>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</si>
  <si>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</si>
  <si>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</si>
  <si>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</si>
  <si>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</si>
  <si>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</si>
  <si>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</si>
  <si>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</si>
  <si>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</si>
  <si>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</si>
  <si>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</si>
  <si>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</si>
  <si>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</si>
  <si>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</si>
  <si>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</si>
  <si>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</si>
  <si>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</si>
  <si>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</si>
  <si>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</si>
  <si>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</si>
  <si>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</si>
  <si>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</si>
  <si>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</si>
  <si>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</si>
  <si>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</si>
  <si>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</si>
  <si>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</si>
  <si>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</si>
  <si>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</si>
  <si>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</si>
  <si>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</si>
  <si>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</si>
  <si>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</si>
  <si>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</si>
  <si>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</si>
  <si>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</si>
  <si>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</si>
  <si>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</si>
  <si>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</si>
  <si>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</si>
  <si>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</si>
  <si>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</si>
  <si>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</si>
  <si>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</si>
  <si>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</si>
  <si>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</si>
  <si>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</si>
  <si>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</si>
  <si>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</si>
  <si>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</si>
  <si>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</si>
  <si>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</si>
  <si>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</si>
  <si>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</si>
  <si>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</si>
  <si>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</si>
  <si>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</si>
  <si>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</si>
  <si>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</si>
  <si>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</si>
  <si>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</si>
  <si>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</si>
  <si>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</si>
  <si>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</si>
  <si>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</si>
  <si>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</si>
  <si>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</si>
  <si>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</si>
  <si>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</si>
  <si>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</si>
  <si>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</si>
  <si>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</si>
  <si>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</si>
  <si>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</si>
  <si>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</si>
  <si>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</si>
  <si>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</si>
  <si>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</si>
  <si>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</si>
  <si>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</si>
  <si>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</si>
  <si>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</si>
  <si>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</si>
  <si>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</si>
  <si>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</si>
  <si>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</si>
  <si>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</si>
  <si>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</si>
  <si>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</si>
  <si>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</si>
  <si>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</si>
  <si>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</si>
  <si>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</si>
  <si>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</si>
  <si>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</si>
  <si>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</si>
  <si>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</si>
  <si>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</si>
  <si>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</si>
  <si>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</si>
  <si>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</si>
  <si>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</si>
  <si>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</si>
  <si>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</si>
  <si>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</si>
  <si>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</si>
  <si>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</si>
  <si>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</si>
  <si>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</si>
  <si>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</si>
  <si>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</si>
  <si>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</si>
  <si>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</si>
  <si>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</si>
  <si>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</si>
  <si>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</si>
  <si>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</si>
  <si>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</si>
  <si>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</si>
  <si>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</si>
  <si>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</si>
  <si>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</si>
  <si>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</si>
  <si>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</si>
  <si>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</si>
  <si>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</si>
  <si>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</si>
  <si>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</si>
  <si>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</si>
  <si>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</si>
  <si>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</si>
  <si>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</si>
  <si>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</si>
  <si>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</si>
  <si>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</si>
  <si>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</si>
  <si>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</si>
  <si>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</si>
  <si>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</si>
  <si>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</si>
  <si>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</si>
  <si>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</si>
  <si>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</si>
  <si>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</si>
  <si>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</si>
  <si>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</si>
  <si>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</si>
  <si>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</si>
  <si>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</si>
  <si>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</si>
  <si>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</si>
  <si>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</si>
  <si>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</si>
  <si>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</si>
  <si>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</si>
  <si>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</si>
  <si>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</si>
  <si>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</si>
  <si>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</si>
  <si>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</si>
  <si>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</si>
  <si>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</si>
  <si>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</si>
  <si>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</si>
  <si>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</si>
  <si>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</si>
  <si>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</si>
  <si>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</si>
  <si>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</si>
  <si>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</si>
  <si>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</si>
  <si>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</si>
  <si>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</si>
  <si>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</si>
  <si>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</si>
  <si>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</si>
  <si>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</si>
  <si>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</si>
  <si>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</si>
  <si>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</si>
  <si>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</si>
  <si>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</si>
  <si>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</si>
  <si>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</si>
  <si>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</si>
  <si>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</si>
  <si>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</si>
  <si>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</si>
  <si>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</si>
  <si>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</si>
  <si>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</si>
  <si>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</si>
  <si>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</si>
  <si>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</si>
  <si>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</si>
  <si>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</si>
  <si>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</si>
  <si>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</si>
  <si>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</si>
  <si>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</si>
  <si>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</si>
  <si>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</si>
  <si>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</si>
  <si>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</si>
  <si>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</si>
  <si>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</si>
  <si>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</si>
  <si>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</si>
  <si>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</si>
  <si>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</si>
  <si>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</si>
  <si>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</si>
  <si>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</si>
  <si>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</si>
  <si>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</si>
  <si>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</si>
  <si>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</si>
  <si>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</si>
  <si>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</si>
  <si>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</si>
  <si>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</si>
  <si>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</si>
  <si>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</si>
  <si>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</si>
  <si>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</si>
  <si>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</si>
  <si>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</si>
  <si>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</si>
  <si>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</si>
  <si>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</si>
  <si>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</si>
  <si>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</si>
  <si>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</si>
  <si>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</si>
  <si>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</si>
  <si>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</si>
  <si>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</si>
  <si>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</si>
  <si>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</si>
  <si>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</si>
  <si>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</si>
  <si>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</si>
  <si>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</si>
  <si>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</si>
  <si>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</si>
  <si>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</si>
  <si>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</si>
  <si>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</si>
  <si>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</si>
  <si>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</si>
  <si>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</si>
  <si>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</si>
  <si>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</si>
  <si>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</si>
  <si>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</si>
  <si>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</si>
  <si>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</si>
  <si>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</si>
  <si>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</si>
  <si>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</si>
  <si>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</si>
  <si>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</si>
  <si>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</si>
  <si>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</si>
  <si>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</si>
  <si>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</si>
  <si>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</si>
  <si>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</si>
  <si>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</si>
  <si>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</si>
  <si>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</si>
  <si>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</si>
  <si>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</si>
  <si>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</si>
  <si>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</si>
  <si>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</si>
  <si>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</si>
  <si>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</si>
  <si>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</si>
  <si>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</si>
  <si>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</si>
  <si>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</si>
  <si>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</si>
  <si>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</si>
  <si>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</si>
  <si>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</si>
  <si>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</si>
  <si>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</si>
  <si>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</si>
  <si>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</si>
  <si>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</si>
  <si>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</si>
  <si>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</si>
  <si>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</si>
  <si>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</si>
  <si>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</si>
  <si>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</si>
  <si>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</si>
  <si>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</si>
  <si>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</si>
  <si>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</si>
  <si>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</si>
  <si>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</si>
  <si>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</si>
  <si>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</si>
  <si>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</si>
  <si>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</si>
  <si>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</si>
  <si>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</si>
  <si>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</si>
  <si>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</si>
  <si>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</si>
  <si>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</si>
  <si>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</si>
  <si>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</si>
  <si>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</si>
  <si>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</si>
  <si>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</si>
  <si>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</si>
  <si>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</si>
  <si>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</si>
  <si>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</si>
  <si>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</si>
  <si>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</si>
  <si>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</si>
  <si>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</si>
  <si>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</si>
  <si>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</si>
  <si>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</si>
  <si>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</si>
  <si>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</si>
  <si>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</si>
  <si>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</si>
  <si>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</si>
  <si>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</si>
  <si>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</si>
  <si>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</si>
  <si>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</si>
  <si>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</si>
  <si>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</si>
  <si>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</si>
  <si>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</si>
  <si>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</si>
  <si>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</si>
  <si>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</si>
  <si>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</si>
  <si>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</si>
  <si>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</si>
  <si>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</si>
  <si>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</si>
  <si>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</si>
  <si>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</si>
  <si>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</si>
  <si>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</si>
  <si>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</si>
  <si>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</si>
  <si>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</si>
  <si>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</si>
  <si>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</si>
  <si>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</si>
  <si>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</si>
  <si>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</si>
  <si>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</si>
  <si>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</si>
  <si>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</si>
  <si>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</si>
  <si>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</si>
  <si>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</si>
  <si>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</si>
  <si>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</si>
  <si>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</si>
  <si>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</si>
  <si>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</si>
  <si>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</si>
  <si>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</si>
  <si>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</si>
  <si>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</si>
  <si>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</si>
  <si>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</si>
  <si>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</si>
  <si>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</si>
  <si>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</si>
  <si>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</si>
  <si>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</si>
  <si>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</si>
  <si>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</si>
  <si>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</si>
  <si>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</si>
  <si>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</si>
  <si>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</si>
  <si>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</si>
  <si>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</si>
  <si>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</si>
  <si>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</si>
  <si>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</si>
  <si>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</si>
  <si>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</si>
  <si>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</si>
  <si>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</si>
  <si>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</si>
  <si>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</si>
  <si>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</si>
  <si>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</si>
  <si>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</si>
  <si>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</si>
  <si>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</si>
  <si>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</si>
  <si>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</si>
  <si>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</si>
  <si>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</si>
  <si>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</si>
  <si>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</si>
  <si>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</si>
  <si>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</si>
  <si>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</si>
  <si>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</si>
  <si>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</si>
  <si>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</si>
  <si>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</si>
  <si>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</si>
  <si>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</si>
  <si>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</si>
  <si>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</si>
  <si>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</si>
  <si>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</si>
  <si>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</si>
  <si>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</si>
  <si>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</si>
  <si>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</si>
  <si>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</si>
  <si>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</si>
  <si>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</si>
  <si>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</si>
  <si>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</si>
  <si>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</si>
  <si>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</si>
  <si>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</si>
  <si>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</si>
  <si>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</si>
  <si>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</si>
  <si>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</si>
  <si>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</si>
  <si>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</si>
  <si>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</si>
  <si>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</si>
  <si>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</si>
  <si>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</si>
  <si>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</si>
  <si>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</si>
  <si>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</si>
  <si>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</si>
  <si>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</si>
  <si>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</si>
  <si>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</si>
  <si>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</si>
  <si>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</si>
  <si>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</si>
  <si>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</si>
  <si>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</si>
  <si>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</si>
  <si>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</si>
  <si>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</si>
  <si>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</si>
  <si>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</si>
  <si>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</si>
  <si>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</si>
  <si>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</si>
  <si>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</si>
  <si>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</si>
  <si>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</si>
  <si>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</si>
  <si>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</si>
  <si>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</si>
  <si>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</si>
  <si>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</si>
  <si>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</si>
  <si>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</si>
  <si>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</si>
  <si>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</si>
  <si>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</si>
  <si>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</si>
  <si>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</si>
  <si>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</si>
  <si>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</si>
  <si>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</si>
  <si>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</si>
  <si>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</si>
  <si>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</si>
  <si>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</si>
  <si>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</si>
  <si>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</si>
  <si>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</si>
  <si>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</si>
  <si>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</si>
  <si>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</si>
  <si>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</si>
  <si>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</si>
  <si>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</si>
  <si>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</si>
  <si>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</si>
  <si>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</si>
  <si>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</si>
  <si>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</si>
  <si>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</si>
  <si>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</si>
  <si>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</si>
  <si>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</si>
  <si>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</si>
  <si>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</si>
  <si>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</si>
  <si>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</si>
  <si>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</si>
  <si>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</si>
  <si>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</si>
  <si>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</si>
  <si>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</si>
  <si>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</si>
  <si>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</si>
  <si>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</si>
  <si>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</si>
  <si>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</si>
  <si>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</si>
  <si>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</si>
  <si>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</si>
  <si>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</si>
  <si>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</si>
  <si>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</si>
  <si>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</si>
  <si>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</si>
  <si>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</si>
  <si>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</si>
  <si>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</si>
  <si>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</si>
  <si>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</si>
  <si>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</si>
  <si>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</si>
  <si>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</si>
  <si>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</si>
  <si>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</si>
  <si>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</si>
  <si>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</si>
  <si>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</si>
  <si>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</si>
  <si>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</si>
  <si>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</si>
  <si>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</si>
  <si>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</si>
  <si>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</si>
  <si>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</si>
  <si>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</si>
  <si>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</si>
  <si>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</si>
  <si>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</si>
  <si>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</si>
  <si>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</si>
  <si>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</si>
  <si>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</si>
  <si>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</si>
  <si>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</si>
  <si>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</si>
  <si>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</si>
  <si>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</si>
  <si>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</si>
  <si>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</si>
  <si>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</si>
  <si>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</si>
  <si>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</si>
  <si>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</si>
  <si>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</si>
  <si>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</si>
  <si>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</si>
  <si>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</si>
  <si>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</si>
  <si>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</si>
  <si>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</si>
  <si>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</si>
  <si>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</si>
  <si>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</si>
  <si>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</si>
  <si>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</si>
  <si>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</si>
  <si>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</si>
  <si>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</si>
  <si>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</si>
  <si>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</si>
  <si>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</si>
  <si>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</si>
  <si>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</si>
  <si>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</si>
  <si>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</si>
  <si>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</si>
  <si>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</si>
  <si>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</si>
  <si>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</si>
  <si>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</si>
  <si>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</si>
  <si>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</si>
  <si>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</si>
  <si>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</si>
  <si>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</si>
  <si>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</si>
  <si>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</si>
  <si>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</si>
  <si>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</si>
  <si>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</si>
  <si>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</si>
  <si>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</si>
  <si>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</si>
  <si>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</si>
  <si>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</si>
  <si>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</si>
  <si>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</si>
  <si>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</si>
  <si>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</si>
  <si>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</si>
  <si>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</si>
  <si>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</si>
  <si>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</si>
  <si>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</si>
  <si>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</si>
  <si>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</si>
  <si>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</si>
  <si>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</si>
  <si>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</si>
  <si>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</si>
  <si>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</si>
  <si>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</si>
  <si>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</si>
  <si>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</si>
  <si>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</si>
  <si>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</si>
  <si>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</si>
  <si>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</si>
  <si>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</si>
  <si>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</si>
  <si>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</si>
  <si>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</si>
  <si>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</si>
  <si>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</si>
  <si>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</si>
  <si>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</si>
  <si>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</si>
  <si>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</si>
  <si>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</si>
  <si>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</si>
  <si>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</si>
  <si>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</si>
  <si>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</si>
  <si>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</si>
  <si>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</si>
  <si>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</si>
  <si>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</si>
  <si>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</si>
  <si>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</si>
  <si>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</si>
  <si>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</si>
  <si>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</si>
  <si>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</si>
  <si>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</si>
  <si>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</si>
  <si>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</si>
  <si>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</si>
  <si>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</si>
  <si>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</si>
  <si>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</si>
  <si>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</si>
  <si>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</si>
  <si>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</si>
  <si>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</si>
  <si>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</si>
  <si>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</si>
  <si>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</si>
  <si>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</si>
  <si>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</si>
  <si>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</si>
  <si>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</si>
  <si>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</si>
  <si>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</si>
  <si>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</si>
  <si>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</si>
  <si>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</si>
  <si>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</si>
  <si>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</si>
  <si>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</si>
  <si>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</si>
  <si>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</si>
  <si>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</si>
  <si>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</si>
  <si>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</si>
  <si>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</si>
  <si>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</si>
  <si>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</si>
  <si>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</si>
  <si>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</si>
  <si>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</si>
  <si>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</si>
  <si>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</si>
  <si>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</si>
  <si>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</si>
  <si>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</si>
  <si>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</si>
  <si>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</si>
  <si>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</si>
  <si>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</si>
  <si>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</si>
  <si>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</si>
  <si>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</si>
  <si>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</si>
  <si>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</si>
  <si>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</si>
  <si>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</si>
  <si>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</si>
  <si>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</si>
  <si>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</si>
  <si>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</si>
  <si>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</si>
  <si>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</si>
  <si>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</si>
  <si>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</si>
  <si>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</si>
  <si>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</si>
  <si>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</si>
  <si>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</si>
  <si>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</si>
  <si>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</si>
  <si>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</si>
  <si>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</si>
  <si>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</si>
  <si>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</si>
  <si>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</si>
  <si>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</si>
  <si>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</si>
  <si>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</si>
  <si>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</si>
  <si>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</si>
  <si>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</si>
  <si>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</si>
  <si>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</si>
  <si>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</si>
  <si>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</si>
  <si>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</si>
  <si>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</si>
  <si>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</si>
  <si>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</si>
  <si>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</si>
  <si>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</si>
  <si>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</si>
  <si>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</si>
  <si>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</si>
  <si>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</si>
  <si>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</si>
  <si>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</si>
  <si>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</si>
  <si>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</si>
  <si>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</si>
  <si>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</si>
  <si>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</si>
  <si>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</si>
  <si>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</si>
  <si>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</si>
  <si>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</si>
  <si>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</si>
  <si>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</si>
  <si>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</si>
  <si>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</si>
  <si>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</si>
  <si>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</si>
  <si>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</si>
  <si>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</si>
  <si>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</si>
  <si>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</si>
  <si>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</si>
  <si>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</si>
  <si>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</si>
  <si>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</si>
  <si>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</si>
  <si>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</si>
  <si>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</si>
  <si>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</si>
  <si>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</si>
  <si>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</si>
  <si>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</si>
  <si>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</si>
  <si>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</si>
  <si>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</si>
  <si>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</si>
  <si>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</si>
  <si>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</si>
  <si>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</si>
  <si>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</si>
  <si>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</si>
  <si>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</si>
  <si>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</si>
  <si>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</si>
  <si>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</si>
  <si>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</si>
  <si>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</si>
  <si>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</si>
  <si>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</si>
  <si>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</si>
  <si>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</si>
  <si>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</si>
  <si>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</si>
  <si>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</si>
  <si>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</si>
  <si>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</si>
  <si>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</si>
  <si>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</si>
  <si>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</si>
  <si>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</si>
  <si>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</si>
  <si>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</si>
  <si>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</si>
  <si>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</si>
  <si>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</si>
  <si>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</si>
  <si>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</si>
  <si>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</si>
  <si>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</si>
  <si>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</si>
  <si>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</si>
  <si>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</si>
  <si>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</si>
  <si>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</si>
  <si>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</si>
  <si>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</si>
  <si>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</si>
  <si>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</si>
  <si>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</si>
  <si>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</si>
  <si>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</si>
  <si>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</si>
  <si>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</si>
  <si>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</si>
  <si>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</si>
  <si>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</si>
  <si>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</si>
  <si>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</si>
  <si>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</si>
  <si>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</si>
  <si>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</si>
  <si>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</si>
  <si>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</si>
  <si>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</si>
  <si>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</si>
  <si>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</si>
  <si>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</si>
  <si>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</si>
  <si>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</si>
  <si>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</si>
  <si>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</si>
  <si>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</si>
  <si>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</si>
  <si>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</si>
  <si>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</si>
  <si>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</si>
  <si>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</si>
  <si>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</si>
  <si>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</si>
  <si>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</si>
  <si>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</si>
  <si>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</si>
  <si>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</si>
  <si>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</si>
  <si>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</si>
  <si>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</si>
  <si>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</si>
  <si>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</si>
  <si>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</si>
  <si>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</si>
  <si>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</si>
  <si>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</si>
  <si>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</si>
  <si>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</si>
  <si>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</si>
  <si>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</si>
  <si>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</si>
  <si>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</si>
  <si>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</si>
  <si>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</si>
  <si>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</si>
  <si>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</si>
  <si>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</si>
  <si>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</si>
  <si>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</si>
  <si>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</si>
  <si>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</si>
  <si>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</si>
  <si>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</si>
  <si>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</si>
  <si>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</si>
  <si>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</si>
  <si>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</si>
  <si>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</si>
  <si>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</si>
  <si>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</si>
  <si>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</si>
  <si>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</si>
  <si>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</si>
  <si>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</si>
  <si>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</si>
  <si>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</si>
  <si>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</si>
  <si>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</si>
  <si>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</si>
  <si>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</si>
  <si>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</si>
  <si>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</si>
  <si>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</si>
  <si>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</si>
  <si>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</si>
  <si>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</si>
  <si>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</si>
  <si>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</si>
  <si>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</si>
  <si>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</si>
  <si>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</si>
  <si>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</si>
  <si>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</si>
  <si>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</si>
  <si>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</si>
  <si>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</si>
  <si>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</si>
  <si>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</si>
  <si>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</si>
  <si>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</si>
  <si>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</si>
  <si>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</si>
  <si>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</si>
  <si>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</si>
  <si>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</si>
  <si>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</si>
  <si>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</si>
  <si>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</si>
  <si>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</si>
  <si>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</si>
  <si>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</si>
  <si>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</si>
  <si>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</si>
  <si>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</si>
  <si>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</si>
  <si>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</si>
  <si>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</si>
  <si>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</si>
  <si>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</si>
  <si>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</si>
  <si>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</si>
  <si>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</si>
  <si>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</si>
  <si>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</si>
  <si>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</si>
  <si>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</si>
  <si>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</si>
  <si>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</si>
  <si>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</si>
  <si>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</si>
  <si>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</si>
  <si>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</si>
  <si>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</si>
  <si>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</si>
  <si>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</si>
  <si>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</si>
  <si>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</si>
  <si>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</si>
  <si>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</si>
  <si>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</si>
  <si>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</si>
  <si>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</si>
  <si>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</si>
  <si>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</si>
  <si>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</si>
  <si>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</si>
  <si>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</si>
  <si>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</si>
  <si>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</si>
  <si>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</si>
  <si>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</si>
  <si>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</si>
  <si>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</si>
  <si>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</si>
  <si>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</si>
  <si>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</si>
  <si>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</si>
  <si>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</si>
  <si>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</si>
  <si>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</si>
  <si>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</si>
  <si>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</si>
  <si>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</si>
  <si>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</si>
  <si>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</si>
  <si>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</si>
  <si>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</si>
  <si>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</si>
  <si>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</si>
  <si>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</si>
  <si>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</si>
  <si>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</si>
  <si>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</si>
  <si>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</si>
  <si>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</si>
  <si>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</si>
  <si>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</si>
  <si>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</si>
  <si>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</si>
  <si>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</si>
  <si>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</si>
  <si>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</si>
  <si>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</si>
  <si>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</si>
  <si>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</si>
  <si>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</si>
  <si>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</si>
  <si>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</si>
  <si>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</si>
  <si>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</si>
  <si>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</si>
  <si>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</si>
  <si>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</si>
  <si>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</si>
  <si>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</si>
  <si>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</si>
  <si>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</si>
  <si>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</si>
  <si>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</si>
  <si>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</si>
  <si>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</si>
  <si>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</si>
  <si>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</si>
  <si>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</si>
  <si>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</si>
  <si>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</si>
  <si>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</si>
  <si>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</si>
  <si>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</si>
  <si>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</si>
  <si>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</si>
  <si>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</si>
  <si>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</si>
  <si>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</si>
  <si>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</si>
  <si>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</si>
  <si>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</si>
  <si>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</si>
  <si>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</si>
  <si>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</si>
  <si>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</si>
  <si>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</si>
  <si>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</si>
  <si>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</si>
  <si>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</si>
  <si>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</si>
  <si>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</si>
  <si>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</si>
  <si>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</si>
  <si>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</si>
  <si>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</si>
  <si>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</si>
  <si>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</si>
  <si>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</si>
  <si>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</si>
  <si>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</si>
  <si>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</si>
  <si>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</si>
  <si>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</si>
  <si>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</si>
  <si>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</si>
  <si>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</si>
  <si>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</si>
  <si>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</si>
  <si>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</si>
  <si>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</si>
  <si>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</si>
  <si>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</si>
  <si>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</si>
  <si>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</si>
  <si>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</si>
  <si>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</si>
  <si>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</si>
  <si>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</si>
  <si>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</si>
  <si>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</si>
  <si>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</si>
  <si>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</si>
  <si>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</si>
  <si>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</si>
  <si>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</si>
  <si>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</si>
  <si>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</si>
  <si>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</si>
  <si>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</si>
  <si>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</si>
  <si>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</si>
  <si>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</si>
  <si>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</si>
  <si>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</si>
  <si>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</si>
  <si>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</si>
  <si>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</si>
  <si>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</si>
  <si>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</si>
  <si>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</si>
  <si>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</si>
  <si>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</si>
  <si>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</si>
  <si>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</si>
  <si>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</si>
  <si>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</si>
  <si>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</si>
  <si>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</si>
  <si>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</si>
  <si>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</si>
  <si>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</si>
  <si>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</si>
  <si>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</si>
  <si>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</si>
  <si>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</si>
  <si>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</si>
  <si>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</si>
  <si>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</si>
  <si>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</si>
  <si>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</si>
  <si>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</si>
  <si>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</si>
  <si>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</si>
  <si>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</si>
  <si>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</si>
  <si>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</si>
  <si>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</si>
  <si>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</si>
  <si>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</si>
  <si>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</si>
  <si>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</si>
  <si>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</si>
  <si>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</si>
  <si>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</si>
  <si>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</si>
  <si>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</si>
  <si>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</si>
  <si>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</si>
  <si>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</si>
  <si>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</si>
  <si>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</si>
  <si>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</si>
  <si>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</si>
  <si>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</si>
  <si>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</si>
  <si>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</si>
  <si>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</si>
  <si>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</si>
  <si>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</si>
  <si>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</si>
  <si>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</si>
  <si>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</si>
  <si>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</si>
  <si>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</si>
  <si>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</si>
  <si>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</si>
  <si>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</si>
  <si>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</si>
  <si>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</si>
  <si>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</si>
  <si>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</si>
  <si>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</si>
  <si>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</si>
  <si>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</si>
  <si>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</si>
  <si>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</si>
  <si>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</si>
  <si>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</si>
  <si>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</si>
  <si>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</si>
  <si>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</si>
  <si>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</si>
  <si>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</si>
  <si>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</si>
  <si>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</si>
  <si>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</si>
  <si>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</si>
  <si>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</si>
  <si>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</si>
  <si>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</si>
  <si>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</si>
  <si>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</si>
  <si>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</si>
  <si>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</si>
  <si>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</si>
  <si>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</si>
  <si>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</si>
  <si>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</si>
  <si>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</si>
  <si>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</si>
  <si>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</si>
  <si>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</si>
  <si>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</si>
  <si>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</si>
  <si>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</si>
  <si>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</si>
  <si>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</si>
  <si>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</si>
  <si>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</si>
  <si>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</si>
  <si>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</si>
  <si>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</si>
  <si>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</si>
  <si>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</si>
  <si>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</si>
  <si>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</si>
  <si>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</si>
  <si>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</si>
  <si>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</si>
  <si>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</si>
  <si>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</si>
  <si>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</si>
  <si>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</si>
  <si>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</si>
  <si>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</si>
  <si>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</si>
  <si>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</si>
  <si>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</si>
  <si>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</si>
  <si>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</si>
  <si>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</si>
  <si>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</si>
  <si>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</si>
  <si>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</si>
  <si>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</si>
  <si>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</si>
  <si>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</si>
  <si>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</si>
  <si>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</si>
  <si>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</si>
  <si>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</si>
  <si>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</si>
  <si>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</si>
  <si>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</si>
  <si>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</si>
  <si>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</si>
  <si>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</si>
  <si>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</si>
  <si>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</si>
  <si>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</si>
  <si>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</si>
  <si>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</si>
  <si>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</si>
  <si>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</si>
  <si>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</si>
  <si>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</si>
  <si>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</si>
  <si>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</si>
  <si>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</si>
  <si>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</si>
  <si>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</si>
  <si>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</si>
  <si>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</si>
  <si>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</si>
  <si>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</si>
  <si>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</si>
  <si>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</si>
  <si>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</si>
  <si>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</si>
  <si>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</si>
  <si>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</si>
  <si>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</si>
  <si>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</si>
  <si>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</si>
  <si>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</si>
  <si>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</si>
  <si>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</si>
  <si>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</si>
  <si>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</si>
  <si>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</si>
  <si>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</si>
  <si>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</si>
  <si>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</si>
  <si>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</si>
  <si>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</si>
  <si>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</si>
  <si>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</si>
  <si>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</si>
  <si>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</si>
  <si>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</si>
  <si>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</si>
  <si>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</si>
  <si>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</si>
  <si>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</si>
  <si>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</si>
  <si>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</si>
  <si>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</si>
  <si>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</si>
  <si>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</si>
  <si>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</si>
  <si>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</si>
  <si>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</si>
  <si>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</si>
  <si>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</si>
  <si>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</si>
  <si>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</si>
  <si>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</si>
  <si>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</si>
  <si>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</si>
  <si>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</si>
  <si>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</si>
  <si>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</si>
  <si>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</si>
  <si>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</si>
  <si>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</si>
  <si>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</si>
  <si>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</si>
  <si>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</si>
  <si>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</si>
  <si>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</si>
  <si>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</si>
  <si>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</si>
  <si>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</si>
  <si>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</si>
  <si>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</si>
  <si>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</si>
  <si>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</si>
  <si>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</si>
  <si>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</si>
  <si>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</si>
  <si>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</si>
  <si>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</si>
  <si>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</si>
  <si>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</si>
  <si>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</si>
  <si>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</si>
  <si>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</si>
  <si>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</si>
  <si>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</si>
  <si>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</si>
  <si>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</si>
  <si>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</si>
  <si>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</si>
  <si>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</si>
  <si>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</si>
  <si>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</si>
  <si>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</si>
  <si>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</si>
  <si>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</si>
  <si>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</si>
  <si>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</si>
  <si>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</si>
  <si>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</si>
  <si>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</si>
  <si>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</si>
  <si>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</si>
  <si>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</si>
  <si>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</si>
  <si>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</si>
  <si>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</si>
  <si>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</si>
  <si>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</si>
  <si>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</si>
  <si>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</si>
  <si>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</si>
  <si>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</si>
  <si>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</si>
  <si>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</si>
  <si>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</si>
  <si>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</si>
  <si>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</si>
  <si>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</si>
  <si>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</si>
  <si>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</si>
  <si>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</si>
  <si>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</si>
  <si>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</si>
  <si>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</si>
  <si>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</si>
  <si>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</si>
  <si>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</si>
  <si>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</si>
  <si>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</si>
  <si>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</si>
  <si>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</si>
  <si>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</si>
  <si>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</si>
  <si>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</si>
  <si>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</si>
  <si>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</si>
  <si>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</si>
  <si>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</si>
  <si>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</si>
  <si>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</si>
  <si>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</si>
  <si>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</si>
  <si>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</si>
  <si>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</si>
  <si>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</si>
  <si>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</si>
  <si>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</si>
  <si>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</si>
  <si>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</si>
  <si>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</si>
  <si>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</si>
  <si>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</si>
  <si>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</si>
  <si>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</si>
  <si>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</si>
  <si>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</si>
  <si>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</si>
  <si>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</si>
  <si>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</si>
  <si>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</si>
  <si>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</si>
  <si>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</si>
  <si>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</si>
  <si>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</si>
  <si>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</si>
  <si>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</si>
  <si>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</si>
  <si>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</si>
  <si>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</si>
  <si>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</si>
  <si>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</si>
  <si>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</si>
  <si>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</si>
  <si>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</si>
  <si>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</si>
  <si>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</si>
  <si>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</si>
  <si>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</si>
  <si>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</si>
  <si>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</si>
  <si>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</si>
  <si>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</si>
  <si>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</si>
  <si>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</si>
  <si>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</si>
  <si>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</si>
  <si>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</si>
  <si>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</si>
  <si>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</si>
  <si>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</si>
  <si>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</si>
  <si>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</si>
  <si>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</si>
  <si>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</si>
  <si>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</si>
  <si>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</si>
  <si>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</si>
  <si>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</si>
  <si>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</si>
  <si>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</si>
  <si>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</si>
  <si>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</si>
  <si>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</si>
  <si>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</si>
  <si>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</si>
  <si>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</si>
  <si>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</si>
  <si>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</si>
  <si>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</si>
  <si>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</si>
  <si>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</si>
  <si>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</si>
  <si>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</si>
  <si>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</si>
  <si>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</si>
  <si>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</si>
  <si>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</si>
  <si>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</si>
  <si>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</si>
  <si>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</si>
  <si>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</si>
  <si>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</si>
  <si>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</si>
  <si>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</si>
  <si>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</si>
  <si>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</si>
  <si>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</si>
  <si>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</si>
  <si>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</si>
  <si>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</si>
  <si>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</si>
  <si>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</si>
  <si>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</si>
  <si>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</si>
  <si>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</si>
  <si>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</si>
  <si>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</si>
  <si>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</si>
  <si>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</si>
  <si>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</si>
  <si>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</si>
  <si>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</si>
  <si>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</si>
  <si>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</si>
  <si>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</si>
  <si>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</si>
  <si>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</si>
  <si>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</si>
  <si>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</si>
  <si>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</si>
  <si>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</si>
  <si>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</si>
  <si>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</si>
  <si>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</si>
  <si>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</si>
  <si>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</si>
  <si>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</si>
  <si>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</si>
  <si>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</si>
  <si>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</si>
  <si>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</si>
  <si>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</si>
  <si>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</si>
  <si>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</si>
  <si>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</si>
  <si>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</si>
  <si>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</si>
  <si>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</si>
  <si>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</si>
  <si>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</si>
  <si>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</si>
  <si>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</si>
  <si>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</si>
  <si>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</si>
  <si>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</si>
  <si>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</si>
  <si>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</si>
  <si>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</si>
  <si>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</si>
  <si>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</si>
  <si>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</si>
  <si>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</si>
  <si>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</si>
  <si>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</si>
  <si>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</si>
  <si>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</si>
  <si>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</si>
  <si>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</si>
  <si>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</si>
  <si>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</si>
  <si>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</si>
  <si>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</si>
  <si>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</si>
  <si>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</si>
  <si>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</si>
  <si>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</si>
  <si>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</si>
  <si>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</si>
  <si>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</si>
  <si>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</si>
  <si>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</si>
  <si>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</si>
  <si>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</si>
  <si>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</si>
  <si>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</si>
  <si>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</si>
  <si>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</si>
  <si>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</si>
  <si>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</si>
  <si>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</si>
  <si>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</si>
  <si>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</si>
  <si>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</si>
  <si>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</si>
  <si>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</si>
  <si>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</si>
  <si>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</si>
  <si>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</si>
  <si>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</si>
  <si>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</si>
  <si>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</si>
  <si>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</si>
  <si>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</si>
  <si>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</si>
  <si>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</si>
  <si>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</si>
  <si>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</si>
  <si>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</si>
  <si>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</si>
  <si>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</si>
  <si>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</si>
  <si>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</si>
  <si>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</si>
  <si>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</si>
  <si>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</si>
  <si>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</si>
  <si>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</si>
  <si>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</si>
  <si>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</si>
  <si>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</si>
  <si>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</si>
  <si>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</si>
  <si>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</si>
  <si>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</si>
  <si>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</si>
  <si>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</si>
  <si>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</si>
  <si>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</si>
  <si>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</si>
  <si>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</si>
  <si>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</si>
  <si>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</si>
  <si>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</si>
  <si>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</si>
  <si>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</si>
  <si>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</si>
  <si>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</si>
  <si>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</si>
  <si>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</si>
  <si>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</si>
  <si>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</si>
  <si>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</si>
  <si>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</si>
  <si>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</si>
  <si>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</si>
  <si>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</si>
  <si>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</si>
  <si>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</si>
  <si>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</si>
  <si>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</si>
  <si>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</si>
  <si>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</si>
  <si>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</si>
  <si>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</si>
  <si>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</si>
  <si>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</si>
  <si>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</si>
  <si>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</si>
  <si>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</si>
  <si>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</si>
  <si>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</si>
  <si>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</si>
  <si>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</si>
  <si>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</si>
  <si>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</si>
  <si>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</si>
  <si>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</si>
  <si>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</si>
  <si>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</si>
  <si>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</si>
  <si>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</si>
  <si>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</si>
  <si>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</si>
  <si>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</si>
  <si>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</si>
  <si>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</si>
  <si>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</si>
  <si>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</si>
  <si>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</si>
  <si>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</si>
  <si>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</si>
  <si>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</si>
  <si>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</si>
  <si>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</si>
  <si>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</si>
  <si>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</si>
  <si>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</si>
  <si>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</si>
  <si>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</si>
  <si>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</si>
  <si>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</si>
  <si>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</si>
  <si>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</si>
  <si>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</si>
  <si>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</si>
  <si>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</si>
  <si>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</si>
  <si>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</si>
  <si>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</si>
  <si>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</si>
  <si>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</si>
  <si>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</si>
  <si>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</si>
  <si>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</si>
  <si>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</si>
  <si>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</si>
  <si>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</si>
  <si>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</si>
  <si>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</si>
  <si>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</si>
  <si>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</si>
  <si>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</si>
  <si>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</si>
  <si>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</si>
  <si>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</si>
  <si>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</si>
  <si>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</si>
  <si>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</si>
  <si>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</si>
  <si>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</si>
  <si>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</si>
  <si>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</si>
  <si>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</si>
  <si>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</si>
  <si>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</si>
  <si>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</si>
  <si>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</si>
  <si>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</si>
  <si>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</si>
  <si>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</si>
  <si>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</si>
  <si>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</si>
  <si>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</si>
  <si>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</si>
  <si>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</si>
  <si>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</si>
  <si>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</si>
  <si>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</si>
  <si>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</si>
  <si>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</si>
  <si>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</si>
  <si>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</si>
  <si>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</si>
  <si>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</si>
  <si>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</si>
  <si>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</si>
  <si>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</si>
  <si>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</si>
  <si>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</si>
  <si>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</si>
  <si>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</si>
  <si>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</si>
  <si>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</si>
  <si>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</si>
  <si>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</si>
  <si>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</si>
  <si>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</si>
  <si>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</si>
  <si>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</si>
  <si>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</si>
  <si>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</si>
  <si>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</si>
  <si>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</si>
  <si>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</si>
  <si>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</si>
  <si>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</si>
  <si>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</si>
  <si>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</si>
  <si>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</si>
  <si>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</si>
  <si>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</si>
  <si>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</si>
  <si>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</si>
  <si>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</si>
  <si>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</si>
  <si>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</si>
  <si>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</si>
  <si>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</si>
  <si>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</si>
  <si>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</si>
  <si>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</si>
  <si>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</si>
  <si>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</si>
  <si>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</si>
  <si>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</si>
  <si>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</si>
  <si>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</si>
  <si>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</si>
  <si>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</si>
  <si>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</si>
  <si>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</si>
  <si>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</si>
  <si>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</si>
  <si>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</si>
  <si>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</si>
  <si>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</si>
  <si>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</si>
  <si>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</si>
  <si>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</si>
  <si>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</si>
  <si>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</si>
  <si>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</si>
  <si>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</si>
  <si>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</si>
  <si>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</si>
  <si>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</si>
  <si>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</si>
  <si>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</si>
  <si>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</si>
  <si>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</si>
  <si>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</si>
  <si>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</si>
  <si>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</si>
  <si>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</si>
  <si>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</si>
  <si>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</si>
  <si>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</si>
  <si>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</si>
  <si>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</si>
  <si>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</si>
  <si>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</si>
  <si>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</si>
  <si>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</si>
  <si>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</si>
  <si>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</si>
  <si>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</si>
  <si>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</si>
  <si>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</si>
  <si>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</si>
  <si>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</si>
  <si>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</si>
  <si>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</si>
  <si>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</si>
  <si>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</si>
  <si>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</si>
  <si>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</si>
  <si>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</si>
  <si>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</si>
  <si>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</si>
  <si>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</si>
  <si>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</si>
  <si>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</si>
  <si>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</si>
  <si>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</si>
  <si>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</si>
  <si>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</si>
  <si>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</si>
  <si>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</si>
  <si>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</si>
  <si>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</si>
  <si>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</si>
  <si>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</si>
  <si>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</si>
  <si>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</si>
  <si>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</si>
  <si>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</si>
  <si>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</si>
  <si>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</si>
  <si>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</si>
  <si>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</si>
  <si>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</si>
  <si>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</si>
  <si>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</si>
  <si>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</si>
  <si>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</si>
  <si>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</si>
  <si>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</si>
  <si>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</si>
  <si>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</si>
  <si>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</si>
  <si>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</si>
  <si>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</si>
  <si>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</si>
  <si>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</si>
  <si>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</si>
  <si>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</si>
  <si>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</si>
  <si>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</si>
  <si>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</si>
  <si>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</si>
  <si>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</si>
  <si>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</si>
  <si>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</si>
  <si>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</si>
  <si>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</si>
  <si>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</si>
  <si>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</si>
  <si>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</si>
  <si>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</si>
  <si>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</si>
  <si>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</si>
  <si>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</si>
  <si>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</si>
  <si>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</si>
  <si>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</si>
  <si>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</si>
  <si>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</si>
  <si>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</si>
  <si>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</si>
  <si>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</si>
  <si>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</si>
  <si>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</si>
  <si>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</si>
  <si>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</si>
  <si>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</si>
  <si>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</si>
  <si>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</si>
  <si>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</si>
  <si>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</si>
  <si>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</si>
  <si>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</si>
  <si>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</si>
  <si>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</si>
  <si>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</si>
  <si>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</si>
  <si>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</si>
  <si>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</si>
  <si>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</si>
  <si>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</si>
  <si>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</si>
  <si>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</si>
  <si>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</si>
  <si>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</si>
  <si>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</si>
  <si>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</si>
  <si>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</si>
  <si>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</si>
  <si>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</si>
  <si>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</si>
  <si>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</si>
  <si>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</si>
  <si>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</si>
  <si>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</si>
  <si>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</si>
  <si>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</si>
  <si>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</si>
  <si>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</si>
  <si>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</si>
  <si>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</si>
  <si>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</si>
  <si>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</si>
  <si>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</si>
  <si>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</si>
  <si>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</si>
  <si>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</si>
  <si>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</si>
  <si>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</si>
  <si>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</si>
  <si>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</si>
  <si>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</si>
  <si>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</si>
  <si>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</si>
  <si>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</si>
  <si>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</si>
  <si>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</si>
  <si>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</si>
  <si>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</si>
  <si>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</si>
  <si>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</si>
  <si>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</si>
  <si>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</si>
  <si>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</si>
  <si>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</si>
  <si>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</si>
  <si>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</si>
  <si>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</si>
  <si>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</si>
  <si>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</si>
  <si>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</si>
  <si>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</si>
  <si>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</si>
  <si>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</si>
  <si>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</si>
  <si>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</si>
  <si>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</si>
  <si>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</si>
  <si>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</si>
  <si>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</si>
  <si>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</si>
  <si>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</si>
  <si>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</si>
  <si>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</si>
  <si>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</si>
  <si>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</si>
  <si>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</si>
  <si>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</si>
  <si>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</si>
  <si>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</si>
  <si>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</si>
  <si>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</si>
  <si>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</si>
  <si>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</si>
  <si>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</si>
  <si>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</si>
  <si>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</si>
  <si>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</si>
  <si>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</si>
  <si>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</si>
  <si>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</si>
  <si>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</si>
  <si>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</si>
  <si>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</si>
  <si>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</si>
  <si>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</si>
  <si>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</si>
  <si>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</si>
  <si>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</si>
  <si>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</si>
  <si>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</si>
  <si>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</si>
  <si>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</si>
  <si>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</si>
  <si>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</si>
  <si>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</si>
  <si>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</si>
  <si>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</si>
  <si>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</si>
  <si>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</si>
  <si>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</si>
  <si>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</si>
  <si>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</si>
  <si>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</si>
  <si>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</si>
  <si>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</si>
  <si>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</si>
  <si>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</si>
  <si>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</si>
  <si>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</si>
  <si>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</si>
  <si>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</si>
  <si>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</si>
  <si>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</si>
  <si>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</si>
  <si>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</si>
  <si>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</si>
  <si>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</si>
  <si>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</si>
  <si>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</si>
  <si>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</si>
  <si>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</si>
  <si>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</si>
  <si>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</si>
  <si>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</si>
  <si>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</si>
  <si>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</si>
  <si>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</si>
  <si>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</si>
  <si>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</si>
  <si>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</si>
  <si>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</si>
  <si>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</si>
  <si>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</si>
  <si>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</si>
  <si>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</si>
  <si>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</si>
  <si>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</si>
  <si>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</si>
  <si>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</si>
  <si>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</si>
  <si>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</si>
  <si>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</si>
  <si>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</si>
  <si>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</si>
  <si>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</si>
  <si>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</si>
  <si>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</si>
  <si>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</si>
  <si>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</si>
  <si>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</si>
  <si>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</si>
  <si>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</si>
  <si>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</si>
  <si>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</si>
  <si>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</si>
  <si>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</si>
  <si>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</si>
  <si>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</si>
  <si>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</si>
  <si>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</si>
  <si>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</si>
  <si>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</si>
  <si>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</si>
  <si>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</si>
  <si>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</si>
  <si>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</si>
  <si>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</si>
  <si>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</si>
  <si>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</si>
  <si>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</si>
  <si>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</si>
  <si>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</si>
  <si>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</si>
  <si>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</si>
  <si>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</si>
  <si>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</si>
  <si>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</si>
  <si>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</si>
  <si>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</si>
  <si>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</si>
  <si>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</si>
  <si>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</si>
  <si>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</si>
  <si>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</si>
  <si>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</si>
  <si>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</si>
  <si>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</si>
  <si>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</si>
  <si>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</si>
  <si>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</si>
  <si>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</si>
  <si>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</si>
  <si>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</si>
  <si>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</si>
  <si>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</si>
  <si>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</si>
  <si>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</si>
  <si>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</si>
  <si>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</si>
  <si>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</si>
  <si>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</si>
  <si>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</si>
  <si>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</si>
  <si>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</si>
  <si>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</si>
  <si>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</si>
  <si>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</si>
  <si>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</si>
  <si>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</si>
  <si>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</si>
  <si>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</si>
  <si>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</si>
  <si>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</si>
  <si>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</si>
  <si>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</si>
  <si>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</si>
  <si>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</si>
  <si>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</si>
  <si>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</si>
  <si>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</si>
  <si>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</si>
  <si>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</si>
  <si>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</si>
  <si>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</si>
  <si>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</si>
  <si>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</si>
  <si>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</si>
  <si>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</si>
  <si>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</si>
  <si>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</si>
  <si>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</si>
  <si>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</si>
  <si>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</si>
  <si>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</si>
  <si>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</si>
  <si>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</si>
  <si>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</si>
  <si>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</si>
  <si>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</si>
  <si>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</si>
  <si>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</si>
  <si>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</si>
  <si>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</si>
  <si>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</si>
  <si>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</si>
  <si>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</si>
  <si>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</si>
  <si>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</si>
  <si>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</si>
  <si>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</si>
  <si>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</si>
  <si>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</si>
  <si>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</si>
  <si>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</si>
  <si>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</si>
  <si>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</si>
  <si>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</si>
  <si>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</si>
  <si>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</si>
  <si>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</si>
  <si>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</si>
  <si>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</si>
  <si>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</si>
  <si>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</si>
  <si>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</si>
  <si>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</si>
  <si>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</si>
  <si>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</si>
  <si>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</si>
  <si>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</si>
  <si>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</si>
  <si>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</si>
  <si>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</si>
  <si>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</si>
  <si>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</si>
  <si>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</si>
  <si>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</si>
  <si>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</si>
  <si>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</si>
  <si>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</si>
  <si>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</si>
  <si>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</si>
  <si>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</si>
  <si>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</si>
  <si>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</si>
  <si>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</si>
  <si>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</si>
  <si>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</si>
  <si>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</si>
  <si>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</si>
  <si>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</si>
  <si>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</si>
  <si>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</si>
  <si>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</si>
  <si>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</si>
  <si>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</si>
  <si>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</si>
  <si>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</si>
  <si>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</si>
  <si>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</si>
  <si>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</si>
  <si>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</si>
  <si>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</si>
  <si>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</si>
  <si>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</si>
  <si>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</si>
  <si>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</si>
  <si>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</si>
  <si>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</si>
  <si>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</si>
  <si>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</si>
  <si>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</si>
  <si>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</si>
  <si>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</si>
  <si>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</si>
  <si>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</si>
  <si>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PCM-20251116-00000088</t>
  </si>
  <si>
    <t xml:space="preserve">Site down again and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</si>
</sst>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314.16911608796363</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1</v>
      </c>
      <c r="D3" s="109" t="s">
        <v>17560</v>
      </c>
      <c r="E3" s="110" t="s">
        <v>39024</v>
      </c>
      <c r="F3" s="111">
        <v>45977.08315972222</v>
      </c>
      <c r="G3" s="112">
        <f t="shared" ref="G3:G8" ca="1" si="0">IFERROR(NOW()-F3,"")</f>
        <v>3.4382291669317055E-2</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45977.11754201389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45977.11754201389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45977.11754201389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45977.11754201389</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45977.11754201389</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45977.11754201389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45977.11754201389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45977.11754201389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45977.11754201389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45977.11754201389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45977.11754201389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45977.11754201389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45977.11754201389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45977.11754201389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45977.11754201389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45977.11754201389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45977.11754201389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45977.11754201389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45977.11754201389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45977.11754201389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45977.11754201389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45977.11754201389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45977.11754201389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45977.11754201389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45977.11754201389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45977.11754201389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45977.11754201389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45977.11754201389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45977.11754201389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45977.11754201389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45977.11754201389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45977.11754201389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45977.11754201389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45977.11754201389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45977.11754201389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45977.11754201389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45977.11754201389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45977.11754201389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45977.11754201389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45977.11754201389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45977.11754201389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45977.11754201389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45977.11754201389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45977.11754201389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45977.11754201389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45977.11754201389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45977.11754201389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45977.11754201389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45977.11754201389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45977.11754201389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45977.11754201389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45977.11754201389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45977.11754201389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45977.11754201389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45977.11754201389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45977.11754201389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45977.11754201389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45977.11754201389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45977.11754201389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45977.11754201389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45977.11754201389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45977.11754201389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45977.11754201389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45977.11754201389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45977.11754201389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45977.11754201389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45977.11754201389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45977.11754201389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45977.11754201389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45977.11754201389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45977.11754201389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45977.11754201389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45977.11754201389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45977.11754201389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45977.11754201389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45977.11754201389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45977.11754201389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45977.11754201389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45977.11754201389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45977.11754201389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45977.11754201389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45977.11754201389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45977.11754201389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45977.11754201389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45977.11754201389</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152.1177040509283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0.68119942129851552</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0.39445173610874917</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0.18501886574085802</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9.8618402778811287E-2</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45977.11754201389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45977.11754201389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45977.11754201389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45977.11754201389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45977.11754201389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45977.11754201389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45977.11754201389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45977.11754201389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45977.11754201389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45977.11754201389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45977.11754201389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45977.11754201389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45977.11754201389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45977.11754201389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45977.11754201389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45977.11754201389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45977.11754201389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45977.11754201389</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45977.11754201389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45977.11754201389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45977.11754201389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45977.11754201389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45977.11754201389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45977.11754201389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45977.11754201389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45977.11754201389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45977.11754201389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45977.11754201389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45977.11754201389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45977.11754201389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45977.11754201389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45977.11754201389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45977.11754201389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45977.11754201389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45977.11754201389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45977.11754201389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45977.11754201389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45977.11754201389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45977.11754201389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45977.11754201389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45977.11754201389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45977.11754201389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45977.11754201389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45977.11754201389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45977.11754201389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45977.11754201389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45977.11754201389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45977.11754201389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45977.11754201389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45977.11754201389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45977.11754201389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45977.11754201389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45977.11754201389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45977.11754201389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45977.11754201389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45977.11754201389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45977.11754201389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45977.11754201389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45977.11754201389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45977.11754201389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45977.11754201389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45977.11754201389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45977.11754201389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45977.11754201389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45977.11754201389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45977.11754201389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45977.11754201389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45977.11754201389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45977.11754201389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45977.11754201389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45977.11754201389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45977.11754201389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45977.11754201389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45977.11754201389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45977.11754201389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45977.11754201389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45977.11754201389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45977.11754201389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45977.11754201389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45977.11754201389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45977.11754201389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45977.11754201389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45977.11754201389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45977.11754201389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45977.11754201389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45977.11754201389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45977.11754201389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45977.11754201389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45977.11754201389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45977.11754201389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45977.11754201389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45977.11754201389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45977.11754201389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45977.11754201389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45977.11754201389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45977.11754201389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45977.11754201389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45977.11754201389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45977.11754201389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45977.11754201389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45977.11754201389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45977.11754201389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45977.11754201389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45977.11754201389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45977.11754201389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45977.11754201389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45977.11754201389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45977.11754201389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45977.11754201389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45977.11754201389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45977.11754201389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45977.11754201389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45977.11754201389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45977.11754201389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45977.11754201389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45977.11754201389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45977.11754201389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45977.11754201389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45977.11754201389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45977.11754201389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45977.11754201389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45977.11754201389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45977.11754201389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45977.11754201389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45977.11754201389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45977.11754201389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45977.11754201389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45977.11754201389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45977.11754201389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45977.11754201389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45977.11754201389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45977.11754201389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45977.11754201389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45977.11754201389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45977.11754201389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45977.11754201389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45977.11754201389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45977.11754201389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45977.11754201389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45977.11754201389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45977.11754201389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45977.11754201389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45977.11754201389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45977.11754201389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45977.11754201389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45977.11754201389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45977.11754201389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45977.11754201389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45977.11754201389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45977.11754201389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45977.11754201389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45977.11754201389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45977.11754201389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45977.11754201389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45977.11754201389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45977.11754201389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45977.11754201389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45977.11754201389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45977.11754201389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45977.11754201389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45977.11754201389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45977.11754201389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45977.11754201389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45977.11754201389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45977.11754201389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45977.11754201389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45977.11754201389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45977.11754201389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45977.11754201389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45977.11754201389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45977.11754201389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45977.11754201389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45977.11754201389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45977.11754201389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45977.11754201389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45977.11754201389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45977.11754201389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45977.11754201389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45977.11754201389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45977.11754201389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45977.11754201389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45977.11754201389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45977.11754201389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45977.11754201389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45977.11754201389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45977.11754201389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45977.11754201389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45977.11754201389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45977.11754201389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45977.11754201389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45977.11754201389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45977.11754201389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45977.11754201389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45977.11754201389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45977.11754201389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45977.11754201389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45977.11754201389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45977.11754201389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45977.11754201389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45977.11754201389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45977.11754201389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45977.11754201389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45977.11754201389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45977.11754201389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45977.11754201389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45977.11754201389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45977.11754201389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45977.11754201389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45977.11754201389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45977.11754201389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45977.11754201389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45977.11754201389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45977.11754201389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45977.11754201389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45977.11754201389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45977.11754201389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45977.11754201389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45977.11754201389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45977.11754201389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45977.11754201389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45977.11754201389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45977.11754201389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45977.11754201389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45977.11754201389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45977.11754201389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45977.11754201389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45977.11754201389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45977.11754201389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45977.11754201389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45977.11754201389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45977.11754201389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45977.11754201389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45977.11754201389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45977.11754201389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45977.11754201389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45977.11754201389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45977.11754201389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45977.11754201389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45977.11754201389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45977.11754201389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45977.11754201389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45977.11754201389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45977.11754201389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45977.11754201389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45977.11754201389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45977.11754201389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45977.11754201389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45977.11754201389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45977.11754201389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45977.11754201389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45977.11754201389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45977.11754201389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45977.11754201389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45977.11754201389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45977.11754201389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45977.11754201389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45977.11754201389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45977.11754201389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45977.11754201389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45977.11754201389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45977.11754201389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45977.11754201389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45977.11754201389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45977.11754201389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45977.11754201389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45977.11754201389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45977.11754201389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45977.11754201389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45977.11754201389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45977.11754201389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45977.11754201389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45977.11754201389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45977.11754201389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45977.11754201389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45977.11754201389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45977.11754201389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45977.11754201389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45977.11754201389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45977.11754201389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45977.11754201389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45977.11754201389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45977.11754201389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45977.11754201389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45977.11754201389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45977.11754201389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45977.11754201389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45977.11754201389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45977.11754201389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45977.11754201389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45977.11754201389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45977.11754201389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45977.11754201389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45977.11754201389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45977.11754201389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45977.11754201389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45977.11754201389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45977.11754201389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45977.11754201389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45977.11754201389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45977.11754201389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45977.11754201389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45977.11754201389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45977.11754201389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45977.11754201389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45977.11754201389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45977.11754201389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45977.11754201389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45977.11754201389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45977.11754201389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45977.11754201389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45977.11754201389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45977.11754201389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45977.11754201389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45977.11754201389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45977.11754201389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45977.11754201389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45977.11754201389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45977.11754201389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45977.11754201389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45977.11754201389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45977.11754201389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45977.11754201389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45977.11754201389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45977.11754201389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45977.11754201389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45977.11754201389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45977.11754201389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45977.11754201389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45977.11754201389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45977.11754201389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45977.11754201389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45977.11754201389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45977.11754201389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45977.11754201389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45977.11754201389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45977.11754201389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45977.11754201389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45977.11754201389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45977.11754201389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45977.11754201389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45977.11754201389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45977.11754201389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45977.11754201389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45977.11754201389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45977.11754201389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45977.11754201389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45977.11754201389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45977.11754201389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45977.11754201389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45977.11754201389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45977.11754201389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45977.11754201389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45977.11754201389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45977.11754201389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45977.11754201389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45977.11754201389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45977.11754201389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45977.11754201389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45977.11754201389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45977.11754201389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45977.11754201389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45977.11754201389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45977.11754201389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45977.11754201389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45977.11754201389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45977.11754201389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45977.11754201389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45977.11754201389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45977.11754201389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45977.11754201389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45977.11754201389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45977.11754201389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45977.11754201389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45977.11754201389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45977.11754201389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45977.11754201389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45977.11754201389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45977.11754201389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45977.11754201389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45977.11754201389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45977.11754201389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45977.11754201389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45977.11754201389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45977.11754201389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45977.11754201389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45977.11754201389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45977.11754201389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45977.11754201389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45977.11754201389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45977.11754201389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45977.11754201389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45977.11754201389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45977.11754201389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45977.11754201389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45977.11754201389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45977.11754201389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45977.11754201389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45977.11754201389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45977.11754201389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45977.11754201389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45977.11754201389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45977.11754201389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45977.11754201389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45977.11754201389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45977.11754201389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45977.11754201389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45977.11754201389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45977.11754201389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45977.11754201389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45977.11754201389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45977.11754201389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45977.11754201389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45977.11754201389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45977.11754201389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45977.11754201389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45977.11754201389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45977.11754201389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45977.11754201389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45977.11754201389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45977.11754201389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45977.11754201389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45977.11754201389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45977.11754201389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45977.11754201389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45977.11754201389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45977.11754201389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45977.11754201389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45977.11754201389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45977.11754201389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45977.11754201389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45977.11754201389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45977.11754201389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45977.11754201389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45977.11754201389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45977.11754201389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45977.11754201389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45977.11754201389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45977.11754201389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45977.11754201389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45977.11754201389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45977.11754201389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45977.11754201389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45977.11754201389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45977.11754201389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45977.11754201389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45977.11754201389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45977.11754201389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45977.11754201389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45977.11754201389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45977.11754201389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45977.11754201389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45977.11754201389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45977.11754201389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45977.11754201389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45977.11754201389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45977.11754201389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45977.11754201389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45977.11754201389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45977.11754201389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45977.11754201389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45977.11754201389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45977.11754201389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45977.11754201389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45977.11754201389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45977.11754201389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45977.11754201389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45977.11754201389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45977.11754201389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45977.11754201389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45977.11754201389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45977.11754201389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45977.11754201389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45977.11754201389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45977.11754201389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45977.11754201389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45977.11754201389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45977.11754201389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45977.11754201389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45977.11754201389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45977.11754201389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45977.11754201389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45977.11754201389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45977.11754201389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45977.11754201389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45977.11754201389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45977.11754201389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45977.11754201389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45977.11754201389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45977.11754201389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45977.11754201389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45977.11754201389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45977.11754201389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45977.11754201389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45977.11754201389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45977.11754201389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45977.11754201389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45977.11754201389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45977.11754201389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45977.11754201389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45977.11754201389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45977.11754201389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45977.11754201389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45977.11754201389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45977.11754201389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45977.11754201389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45977.11754201389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45977.11754201389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45977.11754201389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45977.11754201389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45977.11754201389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45977.11754201389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45977.11754201389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45977.11754201389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45977.11754201389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45977.11754201389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45977.11754201389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45977.11754201389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45977.11754201389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45977.11754201389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45977.11754201389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45977.11754201389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45977.11754201389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45977.11754201389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45977.11754201389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45977.11754201389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45977.11754201389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45977.11754201389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45977.11754201389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45977.11754201389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45977.11754201389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45977.11754201389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45977.11754201389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45977.11754201389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45977.11754201389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45977.11754201389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45977.11754201389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45977.11754201389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45977.11754201389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45977.11754201389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45977.11754201389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45977.11754201389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45977.11754201389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45977.11754201389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45977.11754201389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45977.11754201389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45977.11754201389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45977.11754201389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45977.11754201389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45977.11754201389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45977.11754201389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45977.11754201389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45977.11754201389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45977.11754201389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45977.11754201389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45977.11754201389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45977.11754201389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45977.11754201389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45977.11754201389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45977.11754201389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45977.11754201389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45977.11754201389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45977.11754201389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45977.11754201389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45977.11754201389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45977.11754201389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45977.11754201389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45977.11754201389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45977.11754201389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45977.11754201389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45977.11754201389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45977.11754201389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45977.11754201389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45977.11754201389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45977.11754201389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45977.11754201389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45977.11754201389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45977.11754201389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45977.11754201389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45977.11754201389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45977.11754201389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45977.11754201389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45977.11754201389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45977.11754201389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45977.11754201389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45977.11754201389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45977.11754201389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45977.11754201389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45977.11754201389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45977.11754201389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45977.11754201389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45977.11754201389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45977.11754201389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45977.11754201389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45977.11754201389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45977.11754201389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45977.11754201389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45977.11754201389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45977.11754201389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45977.11754201389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45977.11754201389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45977.11754201389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45977.11754201389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45977.11754201389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45977.11754201389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45977.11754201389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45977.11754201389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45977.11754201389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45977.11754201389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45977.11754201389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45977.11754201389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45977.11754201389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45977.11754201389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45977.11754201389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45977.11754201389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45977.11754201389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45977.11754201389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45977.11754201389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45977.11754201389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45977.11754201389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45977.11754201389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45977.11754201389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45977.11754201389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45977.11754201389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45977.11754201389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45977.11754201389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45977.11754201389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45977.11754201389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45977.11754201389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45977.11754201389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45977.11754201389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45977.11754201389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45977.11754201389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45977.11754201389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45977.11754201389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45977.11754201389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45977.11754201389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45977.11754201389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45977.11754201389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45977.11754201389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45977.11754201389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45977.11754201389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45977.11754201389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45977.11754201389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45977.11754201389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45977.11754201389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45977.11754201389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45977.11754201389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45977.11754201389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45977.11754201389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45977.11754201389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45977.11754201389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45977.11754201389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45977.11754201389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45977.11754201389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45977.11754201389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45977.11754201389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45977.11754201389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45977.11754201389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45977.11754201389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45977.11754201389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45977.11754201389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45977.11754201389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45977.11754201389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45977.11754201389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45977.11754201389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45977.11754201389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45977.11754201389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45977.11754201389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45977.11754201389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45977.11754201389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45977.11754201389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45977.11754201389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45977.11754201389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45977.11754201389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45977.11754201389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45977.11754201389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45977.11754201389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45977.11754201389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45977.11754201389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45977.11754201389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45977.11754201389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45977.11754201389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45977.11754201389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45977.11754201389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45977.11754201389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45977.11754201389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45977.11754201389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45977.11754201389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45977.11754201389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45977.11754201389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45977.11754201389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45977.11754201389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45977.11754201389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45977.11754201389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45977.11754201389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45977.11754201389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45977.11754201389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45977.11754201389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45977.11754201389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45977.11754201389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45977.11754201389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45977.11754201389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45977.11754201389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45977.11754201389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45977.11754201389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45977.11754201389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45977.11754201389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45977.11754201389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45977.11754201389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45977.11754201389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45977.11754201389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45977.11754201389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45977.11754201389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45977.11754201389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45977.11754201389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45977.11754201389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45977.11754201389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45977.11754201389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45977.11754201389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45977.11754201389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45977.11754201389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45977.11754201389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45977.11754201389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45977.11754201389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45977.11754201389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45977.11754201389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45977.11754201389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45977.11754201389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45977.11754201389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45977.11754201389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45977.11754201389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45977.11754201389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45977.11754201389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45977.11754201389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45977.11754201389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45977.11754201389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45977.11754201389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45977.11754201389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45977.11754201389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45977.11754201389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45977.11754201389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45977.11754201389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45977.11754201389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45977.11754201389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45977.11754201389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45977.11754201389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45977.11754201389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45977.11754201389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45977.11754201389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45977.11754201389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45977.11754201389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45977.11754201389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45977.11754201389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45977.11754201389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45977.11754201389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45977.11754201389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45977.11754201389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45977.11754201389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45977.11754201389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45977.11754201389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45977.11754201389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45977.11754201389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45977.11754201389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45977.11754201389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45977.11754201389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45977.11754201389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45977.11754201389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45977.11754201389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45977.11754201389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45977.11754201389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45977.11754201389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45977.11754201389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45977.11754201389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45977.11754201389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45977.11754201389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45977.11754201389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45977.11754201389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45977.11754201389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45977.11754201389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45977.11754201389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45977.11754201389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45977.11754201389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45977.11754201389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45977.11754201389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45977.11754201389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45977.11754201389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45977.11754201389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45977.11754201389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45977.11754201389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45977.11754201389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45977.11754201389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45977.11754201389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45977.11754201389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45977.11754201389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45977.11754201389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45977.11754201389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45977.11754201389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45977.11754201389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45977.11754201389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45977.11754201389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45977.11754201389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45977.11754201389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45977.11754201389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45977.11754201389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45977.11754201389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45977.11754201389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45977.11754201389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45977.11754201389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45977.11754201389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45977.11754201389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45977.11754201389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45977.11754201389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45977.11754201389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45977.11754201389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45977.11754201389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45977.11754201389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45977.11754201389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45977.11754201389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45977.11754201389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45977.11754201389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45977.11754201389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45977.11754201389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45977.11754201389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45977.11754201389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45977.11754201389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45977.11754201389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45977.11754201389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45977.11754201389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45977.11754201389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45977.11754201389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45977.11754201389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45977.11754201389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45977.11754201389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45977.11754201389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45977.11754201389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45977.11754201389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45977.11754201389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45977.11754201389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45977.11754201389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45977.11754201389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45977.11754201389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45977.11754201389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45977.11754201389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45977.11754201389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45977.11754201389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45977.11754201389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45977.11754201389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45977.11754201389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45977.11754201389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45977.11754201389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45977.11754201389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45977.11754201389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45977.11754201389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45977.11754201389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45977.11754201389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45977.11754201389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45977.11754201389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45977.11754201389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45977.11754201389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45977.11754201389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45977.11754201389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45977.11754201389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45977.11754201389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45977.11754201389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45977.11754201389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45977.11754201389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45977.11754201389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45977.11754201389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45977.11754201389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45977.11754201389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45977.11754201389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45977.11754201389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45977.11754201389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45977.11754201389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45977.11754201389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45977.11754201389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45977.11754201389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45977.11754201389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45977.11754201389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45977.11754201389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45977.11754201389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45977.11754201389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45977.11754201389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45977.11754201389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45977.11754201389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45977.11754201389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45977.11754201389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45977.11754201389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45977.11754201389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45977.11754201389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45977.11754201389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45977.11754201389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45977.11754201389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45977.11754201389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45977.11754201389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45977.11754201389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45977.11754201389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45977.11754201389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45977.11754201389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45977.11754201389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45977.11754201389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45977.11754201389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45977.11754201389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45977.11754201389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45977.11754201389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45977.11754201389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45977.11754201389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45977.11754201389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45977.11754201389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45977.11754201389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45977.11754201389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45977.11754201389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45977.11754201389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45977.11754201389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45977.11754201389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45977.11754201389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45977.11754201389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45977.11754201389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45977.11754201389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45977.11754201389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45977.11754201389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45977.11754201389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45977.11754201389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45977.11754201389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45977.11754201389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45977.11754201389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45977.11754201389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45977.11754201389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45977.11754201389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45977.11754201389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45977.11754201389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45977.11754201389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45977.11754201389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45977.11754201389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45977.11754201389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45977.11754201389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45977.11754201389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45977.11754201389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45977.11754201389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45977.11754201389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45977.11754201389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45977.11754201389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45977.11754201389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45977.11754201389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45977.11754201389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45977.11754201389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45977.11754201389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45977.11754201389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45977.11754201389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45977.11754201389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45977.11754201389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45977.11754201389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45977.11754201389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45977.11754201389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45977.11754201389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45977.11754201389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45977.11754201389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45977.11754201389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45977.11754201389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45977.11754201389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45977.11754201389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45977.11754201389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45977.11754201389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45977.11754201389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45977.11754201389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45977.11754201389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45977.11754201389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45977.11754201389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45977.11754201389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45977.11754201389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45977.11754201389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45977.11754201389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45977.11754201389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45977.11754201389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45977.11754201389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45977.11754201389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45977.11754201389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45977.11754201389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45977.11754201389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45977.11754201389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45977.11754201389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45977.11754201389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45977.11754201389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45977.11754201389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45977.11754201389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45977.11754201389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45977.11754201389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45977.11754201389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45977.11754201389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45977.11754201389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45977.11754201389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45977.11754201389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45977.11754201389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45977.11754201389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45977.11754201389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45977.11754201389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45977.11754201389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45977.11754201389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45977.11754201389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45977.11754201389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45977.11754201389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45977.11754201389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45977.11754201389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45977.11754201389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45977.11754201389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45977.11754201389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45977.11754201389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45977.11754201389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45977.11754201389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45977.11754201389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45977.11754201389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45977.11754201389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45977.11754201389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273.63682442129357</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0.52843321759428363</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0.33126886573882075</v>
      </c>
      <c r="H4" s="96">
        <v>45976.780682870369</v>
      </c>
      <c r="I4" s="135" t="str">
        <f>IFERROR(VLOOKUP(D4,DB!A:F,6,0),"")</f>
        <v>Generator-SG</v>
      </c>
      <c r="J4" s="135" t="str">
        <f>IFERROR(VLOOKUP(D4,DB!A:G,7,0),"")</f>
        <v>No BB Shifted</v>
      </c>
      <c r="K4" s="98" t="s">
        <v>39121</v>
      </c>
      <c r="L4" s="92" t="str">
        <f>IFERROR(VLOOKUP(D4,DB!A:I,9,0),"")</f>
        <v>Latis</v>
      </c>
    </row>
    <row r="5" spans="1:16" ht="15" customHeight="1">
      <c r="A5" s="135"/>
      <c r="B5" s="135" t="str">
        <f>IFERROR(VLOOKUP(D5,DB!A:K,11,0),"")</f>
        <v/>
      </c>
      <c r="C5" s="94"/>
      <c r="D5" s="92"/>
      <c r="E5" s="95"/>
      <c r="F5" s="96"/>
      <c r="G5" s="97">
        <f ca="1">IFERROR(NOW()-F5,"")</f>
        <v>45977.11754201389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45977.11754201389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45977.11754201389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45977.11754201389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45977.11754201389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45977.11754201389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45977.11754201389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45977.11754201389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45977.11754201389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45977.11754201389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45977.11754201389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45977.11754201389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45977.11754201389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45977.11754201389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45977.11754201389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45977.11754201389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45977.11754201389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45977.11754201389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45977.11754201389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45977.11754201389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45977.11754201389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45977.11754201389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45977.11754201389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45977.11754201389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45977.11754201389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45977.11754201389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45977.11754201389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45977.11754201389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45977.11754201389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45977.11754201389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45977.11754201389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45977.11754201389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45977.11754201389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45977.11754201389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45977.11754201389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45977.11754201389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45977.11754201389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45977.11754201389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45977.11754201389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45977.11754201389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45977.11754201389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45977.11754201389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45977.11754201389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45977.11754201389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45977.11754201389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45977.11754201389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45977.11754201389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45977.11754201389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45977.11754201389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45977.11754201389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45977.11754201389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45977.11754201389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45977.11754201389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45977.11754201389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45977.11754201389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45977.11754201389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45977.11754201389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45977.11754201389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45977.11754201389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45977.11754201389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45977.11754201389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45977.11754201389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45977.11754201389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45977.11754201389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45977.11754201389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45977.11754201389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45977.11754201389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45977.11754201389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45977.11754201389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45977.11754201389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45977.11754201389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45977.11754201389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45977.11754201389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45977.11754201389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45977.11754201389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45977.11754201389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45977.11754201389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45977.11754201389</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9"/>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85.28548182870145</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39024</v>
      </c>
      <c r="F3" s="38">
        <v>45926.188877314817</v>
      </c>
      <c r="G3" s="116">
        <f t="shared" ref="G3" ca="1" si="0">IFERROR(NOW()-F3,"")</f>
        <v>50.928664699073124</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39024</v>
      </c>
      <c r="F4" s="125">
        <v>45948.661111111112</v>
      </c>
      <c r="G4" s="126">
        <f t="shared" ref="G4" ca="1" si="1">IFERROR(NOW()-F4,"")</f>
        <v>28.456430902777356</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c r="D6" s="124" t="s">
        <v>33027</v>
      </c>
      <c r="E6" s="124" t="s">
        <v>39021</v>
      </c>
      <c r="F6" s="158">
        <v>45977.009479166663</v>
      </c>
      <c r="G6" s="126">
        <f t="shared" ref="G6:G32" ca="1" si="2">IFERROR(NOW()-F6,"")</f>
        <v>0.10806284722639248</v>
      </c>
      <c r="H6" s="158">
        <v>45976.947858796295</v>
      </c>
      <c r="I6" s="124" t="str">
        <f>IFERROR(VLOOKUP(D6,DB!A:F,6,0),"")</f>
        <v>SCECO</v>
      </c>
      <c r="J6" s="124" t="str">
        <f>IFERROR(VLOOKUP(D6,DB!A:G,7,0),"")</f>
        <v>No BB Design</v>
      </c>
      <c r="K6" s="124" t="s">
        <v>39131</v>
      </c>
      <c r="L6" s="124" t="str">
        <f>IFERROR(VLOOKUP(D6,DB!A:I,9,0),"")</f>
        <v>Latis</v>
      </c>
    </row>
    <row r="7" spans="1:13" s="106" customFormat="1">
      <c r="A7" s="124" t="s">
        <v>39132</v>
      </c>
      <c r="B7" s="124" t="str">
        <f>IFERROR(VLOOKUP(D7,DB!A:K,11,0),"")</f>
        <v>R5</v>
      </c>
      <c r="C7" s="124">
        <v>1</v>
      </c>
      <c r="D7" s="124" t="s">
        <v>34255</v>
      </c>
      <c r="E7" s="124" t="s">
        <v>39021</v>
      </c>
      <c r="F7" s="158">
        <v>45977.040844907409</v>
      </c>
      <c r="G7" s="126">
        <f ca="1">IFERROR(NOW()-F7,"")</f>
        <v>7.6697106480423827E-2</v>
      </c>
      <c r="H7" s="158">
        <v>45977.092847222222</v>
      </c>
      <c r="I7" s="124" t="str">
        <f>IFERROR(VLOOKUP(D7,DB!A:F,6,0),"")</f>
        <v>Generator-SG</v>
      </c>
      <c r="J7" s="124" t="str">
        <f>IFERROR(VLOOKUP(D7,DB!A:G,7,0),"")</f>
        <v>Vandalized</v>
      </c>
      <c r="K7" s="124" t="s">
        <v>39133</v>
      </c>
      <c r="L7" s="124" t="str">
        <f>IFERROR(VLOOKUP(D7,DB!A:I,9,0),"")</f>
        <v>Latis</v>
      </c>
    </row>
    <row r="8" spans="1:13">
      <c r="A8" s="124"/>
      <c r="B8" s="124" t="str">
        <f>IFERROR(VLOOKUP(D8,DB!A:K,11,0),"")</f>
        <v/>
      </c>
      <c r="C8" s="124"/>
      <c r="D8" s="124"/>
      <c r="E8" s="124"/>
      <c r="F8" s="124"/>
      <c r="G8" s="126">
        <f t="shared" ca="1" si="2"/>
        <v>45977.11754201389</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45977.11754201389</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45977.11754201389</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45977.11754201389</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45977.11754201389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45977.11754201389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45977.11754201389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45977.11754201389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45977.11754201389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45977.11754201389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45977.11754201389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45977.11754201389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45977.11754201389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45977.11754201389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45977.11754201389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45977.11754201389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45977.11754201389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45977.11754201389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45977.11754201389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45977.11754201389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45977.11754201389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45977.11754201389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45977.11754201389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45977.11754201389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45977.11754201389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ref="G33:G96" ca="1" si="3">IFERROR(NOW()-F33,"")</f>
        <v>45977.11754201389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45977.11754201389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45977.11754201389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45977.11754201389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45977.11754201389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45977.11754201389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45977.11754201389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45977.11754201389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45977.11754201389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45977.11754201389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45977.11754201389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45977.11754201389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45977.11754201389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45977.11754201389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45977.11754201389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45977.11754201389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45977.11754201389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45977.11754201389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45977.11754201389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45977.11754201389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45977.11754201389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45977.11754201389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45977.11754201389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45977.11754201389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45977.11754201389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45977.11754201389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45977.11754201389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45977.11754201389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45977.11754201389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45977.11754201389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45977.11754201389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45977.11754201389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45977.11754201389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45977.11754201389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45977.11754201389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45977.11754201389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45977.11754201389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45977.11754201389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45977.11754201389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45977.11754201389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45977.11754201389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45977.11754201389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45977.11754201389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45977.11754201389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45977.11754201389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45977.11754201389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45977.11754201389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45977.11754201389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45977.11754201389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45977.11754201389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45977.11754201389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45977.11754201389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45977.11754201389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45977.11754201389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45977.11754201389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45977.11754201389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45977.11754201389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45977.11754201389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45977.11754201389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45977.11754201389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45977.11754201389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45977.11754201389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45977.11754201389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45977.11754201389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ref="G97:G160" ca="1" si="4">IFERROR(NOW()-F97,"")</f>
        <v>45977.11754201389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45977.11754201389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45977.11754201389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45977.11754201389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45977.11754201389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45977.11754201389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45977.11754201389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45977.11754201389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45977.11754201389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45977.11754201389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45977.11754201389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45977.11754201389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45977.11754201389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45977.11754201389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45977.11754201389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45977.11754201389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45977.11754201389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45977.11754201389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45977.11754201389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45977.11754201389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45977.11754201389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45977.11754201389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45977.11754201389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45977.11754201389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45977.11754201389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45977.11754201389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45977.11754201389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45977.11754201389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45977.11754201389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45977.11754201389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45977.11754201389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45977.11754201389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45977.11754201389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45977.11754201389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45977.11754201389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45977.11754201389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45977.11754201389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45977.11754201389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45977.11754201389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45977.11754201389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45977.11754201389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45977.11754201389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45977.11754201389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45977.11754201389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45977.11754201389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45977.11754201389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45977.11754201389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45977.11754201389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45977.11754201389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45977.11754201389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45977.11754201389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45977.11754201389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45977.11754201389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45977.11754201389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45977.11754201389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45977.11754201389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45977.11754201389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45977.11754201389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45977.11754201389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45977.11754201389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45977.11754201389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45977.11754201389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45977.11754201389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45977.11754201389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ref="G161:G224" ca="1" si="5">IFERROR(NOW()-F161,"")</f>
        <v>45977.11754201389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45977.11754201389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45977.11754201389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45977.11754201389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45977.11754201389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45977.11754201389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45977.11754201389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45977.11754201389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45977.11754201389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45977.11754201389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45977.11754201389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45977.11754201389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45977.11754201389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45977.11754201389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45977.11754201389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45977.11754201389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45977.11754201389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45977.11754201389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45977.11754201389</v>
      </c>
      <c r="H179" s="124"/>
      <c r="I179" s="124" t="str">
        <f>IFERROR(VLOOKUP(D179,DB!A:F,6,0),"")</f>
        <v/>
      </c>
      <c r="J179" s="124" t="str">
        <f>IFERROR(VLOOKUP(D179,DB!A:G,7,0),"")</f>
        <v/>
      </c>
      <c r="K179" s="124"/>
      <c r="L179" s="124" t="str">
        <f>IFERROR(VLOOKUP(D179,DB!A:I,9,0),"")</f>
        <v/>
      </c>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45977.11754201389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45977.11754201389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45977.11754201389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45977.11754201389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45977.11754201389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45977.11754201389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45977.11754201389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45977.11754201389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45977.11754201389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45977.11754201389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45977.11754201389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45977.11754201389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45977.11754201389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45977.11754201389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45977.11754201389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45977.11754201389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45977.11754201389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45977.11754201389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45977.11754201389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45977.11754201389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45977.11754201389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45977.11754201389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45977.11754201389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45977.11754201389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45977.11754201389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45977.11754201389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45977.11754201389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45977.11754201389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45977.11754201389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45977.11754201389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45977.11754201389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45977.11754201389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45977.11754201389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45977.11754201389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45977.11754201389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45977.11754201389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45977.11754201389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45977.11754201389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45977.11754201389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45977.11754201389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45977.11754201389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45977.11754201389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45977.11754201389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45977.11754201389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45977.11754201389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45977.11754201389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45977.11754201389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45977.11754201389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45977.11754201389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45977.11754201389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45977.11754201389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45977.11754201389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45977.11754201389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45977.11754201389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45977.11754201389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45977.11754201389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45977.11754201389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45977.11754201389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45977.11754201389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45977.11754201389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45977.11754201389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45977.11754201389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45977.11754201389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45977.11754201389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45977.11754201389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45977.11754201389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45977.11754201389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45977.11754201389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45977.11754201389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45977.11754201389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45977.11754201389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45977.11754201389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45977.11754201389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45977.11754201389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45977.11754201389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45977.11754201389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45977.11754201389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45977.11754201389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45977.11754201389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45977.11754201389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45977.11754201389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45977.11754201389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45977.11754201389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45977.11754201389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45977.11754201389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45977.11754201389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45977.11754201389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45977.11754201389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45977.11754201389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45977.11754201389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45977.11754201389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45977.11754201389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45977.11754201389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45977.11754201389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45977.11754201389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45977.11754201389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45977.11754201389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45977.11754201389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45977.11754201389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45977.11754201389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45977.11754201389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45977.11754201389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45977.11754201389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45977.11754201389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45977.11754201389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45977.11754201389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45977.11754201389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45977.11754201389</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2025-11-15T23:50:43Z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