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26" documentId="120_S{2AC9BD13-BADA-5192-A53E-5A8FF88502F6}" xr6:coauthVersionLast="47" xr6:coauthVersionMax="47" xr10:uidLastSave="{7BF0AF2F-5FA7-4A1D-8307-36758615A73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L6" i="4"/>
  <c r="L7" i="4"/>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B7"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<sst xmlns="http://schemas.openxmlformats.org/spreadsheetml/2006/main" count="180280" uniqueCount="39124">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</sst>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0" totalsRowShown="0" headerRowDxfId="47" dataDxfId="46" headerRowBorderDxfId="44" tableBorderDxfId="45" totalsRowBorderDxfId="43">
  <autoFilter ref="A1:L4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321.77040347221919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45984.718829398145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45984.718829398145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45984.718829398145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45984.718829398145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45984.718829398145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45984.718829398145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45984.718829398145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45984.718829398145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45984.718829398145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45984.718829398145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45984.718829398145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45984.718829398145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45984.718829398145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45984.718829398145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45984.718829398145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45984.718829398145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45984.718829398145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45984.718829398145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45984.718829398145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45984.718829398145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45984.718829398145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45984.718829398145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45984.718829398145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45984.718829398145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45984.718829398145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45984.718829398145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45984.718829398145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45984.718829398145</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45984.718829398145</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6F90D6D9-5176-4B7D-8E2F-76EB4B5F22B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2"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159.71899143518385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0.33141041666385718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45984.718829398145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45984.718829398145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45984.718829398145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45984.718829398145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45984.718829398145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45984.718829398145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45984.718829398145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45984.718829398145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45984.718829398145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45984.718829398145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45984.718829398145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45984.718829398145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45984.718829398145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45984.718829398145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45984.718829398145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45984.718829398145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45984.718829398145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45984.718829398145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45984.718829398145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45984.718829398145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45984.718829398145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45984.718829398145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45984.718829398145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45984.718829398145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45984.718829398145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45984.718829398145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45984.718829398145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45984.718829398145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45984.718829398145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45984.718829398145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45984.718829398145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45984.718829398145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45984.718829398145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45984.718829398145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45984.718829398145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45984.718829398145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45984.718829398145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45984.718829398145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45984.718829398145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45984.718829398145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45984.718829398145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45984.718829398145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45984.718829398145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45984.718829398145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45984.718829398145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45984.718829398145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45984.718829398145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45984.718829398145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45984.718829398145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45984.718829398145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45984.718829398145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45984.718829398145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45984.718829398145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45984.718829398145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45984.718829398145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45984.718829398145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45984.718829398145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45984.718829398145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45984.718829398145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45984.718829398145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45984.718829398145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45984.718829398145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45984.718829398145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45984.718829398145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45984.718829398145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45984.718829398145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45984.718829398145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45984.718829398145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45984.718829398145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45984.718829398145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45984.718829398145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45984.718829398145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45984.718829398145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45984.718829398145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45984.718829398145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45984.718829398145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45984.718829398145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45984.718829398145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45984.718829398145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45984.718829398145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45984.718829398145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45984.718829398145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45984.718829398145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45984.718829398145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45984.718829398145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45984.718829398145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45984.718829398145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45984.718829398145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45984.718829398145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45984.718829398145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45984.718829398145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45984.718829398145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45984.718829398145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45984.718829398145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45984.718829398145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45984.718829398145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45984.718829398145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45984.718829398145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45984.718829398145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45984.718829398145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45984.718829398145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45984.718829398145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45984.718829398145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45984.718829398145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45984.718829398145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45984.718829398145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45984.718829398145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45984.718829398145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45984.718829398145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45984.718829398145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45984.718829398145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45984.718829398145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45984.718829398145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45984.718829398145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45984.718829398145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45984.718829398145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45984.718829398145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45984.718829398145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45984.718829398145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45984.718829398145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45984.718829398145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45984.718829398145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45984.718829398145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45984.718829398145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45984.718829398145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45984.718829398145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45984.718829398145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45984.718829398145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45984.718829398145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45984.718829398145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45984.718829398145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45984.718829398145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45984.718829398145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45984.718829398145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45984.718829398145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45984.718829398145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45984.718829398145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45984.718829398145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45984.718829398145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45984.718829398145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45984.718829398145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45984.718829398145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45984.718829398145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45984.718829398145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45984.718829398145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45984.718829398145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45984.718829398145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45984.718829398145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45984.718829398145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45984.718829398145</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45984.718829398145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45984.718829398145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45984.718829398145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45984.718829398145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45984.718829398145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45984.718829398145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45984.718829398145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45984.718829398145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45984.718829398145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45984.718829398145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45984.718829398145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45984.718829398145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45984.718829398145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45984.718829398145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45984.718829398145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45984.718829398145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45984.718829398145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45984.718829398145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45984.718829398145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45984.718829398145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45984.718829398145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45984.718829398145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45984.718829398145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45984.718829398145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45984.718829398145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45984.718829398145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45984.718829398145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45984.718829398145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45984.718829398145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45984.718829398145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45984.718829398145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45984.718829398145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45984.718829398145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45984.718829398145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45984.718829398145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45984.718829398145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45984.718829398145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45984.718829398145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45984.718829398145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45984.718829398145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45984.718829398145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45984.718829398145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45984.718829398145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45984.718829398145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45984.718829398145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45984.718829398145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45984.718829398145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45984.718829398145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45984.718829398145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45984.718829398145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45984.718829398145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45984.718829398145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45984.718829398145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45984.718829398145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45984.718829398145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45984.718829398145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45984.718829398145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45984.718829398145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45984.718829398145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45984.718829398145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45984.718829398145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45984.718829398145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45984.718829398145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45984.718829398145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45984.718829398145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45984.718829398145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45984.718829398145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45984.718829398145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45984.718829398145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45984.718829398145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45984.718829398145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45984.718829398145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45984.718829398145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45984.718829398145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45984.718829398145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45984.718829398145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45984.718829398145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45984.718829398145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45984.718829398145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45984.718829398145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45984.718829398145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45984.718829398145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45984.718829398145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45984.718829398145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45984.718829398145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45984.718829398145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45984.718829398145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45984.718829398145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45984.718829398145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45984.718829398145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45984.718829398145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45984.718829398145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45984.718829398145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45984.718829398145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45984.718829398145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45984.718829398145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45984.718829398145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45984.718829398145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45984.718829398145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45984.718829398145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45984.718829398145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45984.718829398145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45984.718829398145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45984.718829398145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45984.718829398145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45984.718829398145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45984.718829398145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45984.718829398145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45984.718829398145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45984.718829398145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45984.718829398145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45984.718829398145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45984.718829398145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45984.718829398145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45984.718829398145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45984.718829398145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45984.718829398145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45984.718829398145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45984.718829398145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45984.718829398145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45984.718829398145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45984.718829398145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45984.718829398145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45984.718829398145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45984.718829398145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45984.718829398145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45984.718829398145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45984.718829398145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45984.718829398145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45984.718829398145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45984.718829398145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45984.718829398145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45984.718829398145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45984.718829398145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45984.718829398145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45984.718829398145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45984.718829398145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45984.718829398145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45984.718829398145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45984.718829398145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45984.718829398145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45984.718829398145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45984.718829398145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45984.718829398145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45984.718829398145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45984.718829398145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45984.718829398145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45984.718829398145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45984.718829398145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45984.718829398145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45984.718829398145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45984.718829398145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45984.718829398145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45984.718829398145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45984.718829398145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45984.718829398145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45984.718829398145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45984.718829398145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45984.718829398145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45984.718829398145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45984.718829398145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45984.718829398145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45984.718829398145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45984.718829398145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45984.718829398145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45984.718829398145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45984.718829398145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45984.718829398145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45984.718829398145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45984.718829398145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45984.718829398145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45984.718829398145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45984.718829398145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45984.718829398145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45984.718829398145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45984.718829398145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45984.718829398145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45984.718829398145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45984.718829398145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45984.718829398145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45984.718829398145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45984.718829398145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45984.718829398145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45984.718829398145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45984.718829398145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45984.718829398145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45984.718829398145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45984.718829398145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45984.718829398145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45984.718829398145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45984.718829398145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45984.718829398145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45984.718829398145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45984.718829398145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45984.718829398145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45984.718829398145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45984.718829398145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45984.718829398145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45984.718829398145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45984.718829398145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45984.718829398145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45984.718829398145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45984.718829398145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45984.718829398145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45984.718829398145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45984.718829398145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45984.718829398145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45984.718829398145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45984.718829398145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45984.718829398145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45984.718829398145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45984.718829398145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45984.718829398145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45984.718829398145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45984.718829398145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45984.718829398145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45984.718829398145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45984.718829398145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45984.718829398145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45984.718829398145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45984.718829398145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45984.718829398145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45984.718829398145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45984.718829398145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45984.718829398145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45984.718829398145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45984.718829398145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45984.718829398145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45984.718829398145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45984.718829398145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45984.718829398145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45984.718829398145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45984.718829398145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45984.718829398145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45984.718829398145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45984.718829398145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45984.718829398145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45984.718829398145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45984.718829398145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45984.718829398145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45984.718829398145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45984.718829398145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45984.718829398145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45984.718829398145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45984.718829398145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45984.718829398145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45984.718829398145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45984.718829398145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45984.718829398145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45984.718829398145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45984.718829398145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45984.718829398145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45984.718829398145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45984.718829398145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45984.718829398145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45984.718829398145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45984.718829398145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45984.718829398145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45984.718829398145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45984.718829398145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45984.718829398145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45984.718829398145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45984.718829398145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45984.718829398145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45984.718829398145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45984.718829398145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45984.718829398145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45984.718829398145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45984.718829398145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45984.718829398145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45984.718829398145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45984.718829398145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45984.718829398145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45984.718829398145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45984.718829398145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45984.718829398145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45984.718829398145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45984.718829398145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45984.718829398145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45984.718829398145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45984.718829398145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45984.718829398145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45984.718829398145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45984.718829398145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45984.718829398145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45984.718829398145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45984.718829398145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45984.718829398145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45984.718829398145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45984.718829398145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45984.718829398145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45984.718829398145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45984.718829398145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45984.718829398145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45984.718829398145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45984.718829398145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45984.718829398145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45984.718829398145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45984.718829398145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45984.718829398145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45984.718829398145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45984.718829398145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45984.718829398145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45984.718829398145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45984.718829398145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45984.718829398145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45984.718829398145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45984.718829398145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45984.718829398145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45984.718829398145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45984.718829398145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45984.718829398145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45984.718829398145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45984.718829398145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45984.718829398145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45984.718829398145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45984.718829398145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45984.718829398145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45984.718829398145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45984.718829398145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45984.718829398145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45984.718829398145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45984.718829398145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45984.718829398145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45984.718829398145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45984.718829398145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45984.718829398145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45984.718829398145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45984.718829398145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45984.718829398145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45984.718829398145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45984.718829398145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45984.718829398145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45984.718829398145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45984.718829398145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45984.718829398145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45984.718829398145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45984.718829398145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45984.718829398145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45984.718829398145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45984.718829398145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45984.718829398145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45984.718829398145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45984.718829398145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45984.718829398145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45984.718829398145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45984.718829398145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45984.718829398145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45984.718829398145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45984.718829398145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45984.718829398145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45984.718829398145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45984.718829398145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45984.718829398145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45984.718829398145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45984.718829398145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45984.718829398145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45984.718829398145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45984.718829398145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45984.718829398145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45984.718829398145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45984.718829398145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45984.718829398145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45984.718829398145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45984.718829398145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45984.718829398145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45984.718829398145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45984.718829398145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45984.718829398145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45984.718829398145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45984.718829398145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45984.718829398145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45984.718829398145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45984.718829398145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45984.718829398145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45984.718829398145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45984.718829398145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45984.718829398145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45984.718829398145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45984.718829398145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45984.718829398145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45984.718829398145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45984.718829398145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45984.718829398145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45984.718829398145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45984.718829398145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45984.718829398145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45984.718829398145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45984.718829398145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45984.718829398145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45984.718829398145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45984.718829398145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45984.718829398145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45984.718829398145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45984.718829398145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45984.718829398145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45984.718829398145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45984.718829398145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45984.718829398145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45984.718829398145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45984.718829398145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45984.718829398145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45984.718829398145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45984.718829398145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45984.718829398145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45984.718829398145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45984.718829398145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45984.718829398145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45984.718829398145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45984.718829398145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45984.718829398145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45984.718829398145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45984.718829398145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45984.718829398145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45984.718829398145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45984.718829398145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45984.718829398145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45984.718829398145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45984.718829398145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45984.718829398145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45984.718829398145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45984.718829398145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45984.718829398145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45984.718829398145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45984.718829398145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45984.718829398145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45984.718829398145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45984.718829398145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45984.718829398145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45984.718829398145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45984.718829398145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45984.718829398145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45984.718829398145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45984.718829398145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45984.718829398145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45984.718829398145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45984.718829398145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45984.718829398145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45984.718829398145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45984.718829398145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45984.718829398145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45984.718829398145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45984.718829398145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45984.718829398145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45984.718829398145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45984.718829398145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45984.718829398145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45984.718829398145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45984.718829398145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45984.718829398145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45984.718829398145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45984.718829398145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45984.718829398145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45984.718829398145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45984.718829398145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45984.718829398145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45984.718829398145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45984.718829398145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45984.718829398145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45984.718829398145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45984.718829398145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45984.718829398145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45984.718829398145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45984.718829398145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45984.718829398145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45984.718829398145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45984.718829398145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45984.718829398145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45984.718829398145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45984.718829398145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45984.718829398145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45984.718829398145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45984.718829398145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45984.718829398145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45984.718829398145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45984.718829398145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45984.718829398145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45984.718829398145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45984.718829398145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45984.718829398145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45984.718829398145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45984.718829398145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45984.718829398145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45984.718829398145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45984.718829398145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45984.718829398145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45984.718829398145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45984.718829398145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45984.718829398145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45984.718829398145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45984.718829398145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45984.718829398145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45984.718829398145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45984.718829398145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45984.718829398145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45984.718829398145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45984.718829398145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45984.718829398145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45984.718829398145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45984.718829398145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45984.718829398145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45984.718829398145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45984.718829398145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45984.718829398145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45984.718829398145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45984.718829398145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45984.718829398145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45984.718829398145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45984.718829398145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45984.718829398145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45984.718829398145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45984.718829398145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45984.718829398145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45984.718829398145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45984.718829398145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45984.718829398145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45984.718829398145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45984.718829398145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45984.718829398145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45984.718829398145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45984.718829398145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45984.718829398145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45984.718829398145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45984.718829398145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45984.718829398145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45984.718829398145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45984.718829398145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45984.718829398145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45984.718829398145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45984.718829398145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45984.718829398145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45984.718829398145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45984.718829398145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45984.718829398145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45984.718829398145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45984.718829398145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45984.718829398145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45984.718829398145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45984.718829398145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45984.718829398145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45984.718829398145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45984.718829398145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45984.718829398145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45984.718829398145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45984.718829398145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45984.718829398145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45984.718829398145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45984.718829398145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45984.718829398145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45984.718829398145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45984.718829398145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45984.718829398145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45984.718829398145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45984.718829398145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45984.718829398145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45984.718829398145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45984.718829398145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45984.718829398145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45984.718829398145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45984.718829398145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45984.718829398145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45984.718829398145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45984.718829398145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45984.718829398145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45984.718829398145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45984.718829398145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45984.718829398145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45984.718829398145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45984.718829398145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45984.718829398145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45984.718829398145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45984.718829398145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45984.718829398145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45984.718829398145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45984.718829398145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45984.718829398145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45984.718829398145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45984.718829398145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45984.718829398145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45984.718829398145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45984.718829398145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45984.718829398145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45984.718829398145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45984.718829398145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45984.718829398145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45984.718829398145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45984.718829398145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45984.718829398145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45984.718829398145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45984.718829398145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45984.718829398145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45984.718829398145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45984.718829398145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45984.718829398145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45984.718829398145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45984.718829398145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45984.718829398145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45984.718829398145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45984.718829398145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45984.718829398145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45984.718829398145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45984.718829398145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45984.718829398145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45984.718829398145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45984.718829398145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45984.718829398145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45984.718829398145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45984.718829398145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45984.718829398145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45984.718829398145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45984.718829398145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45984.718829398145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45984.718829398145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45984.718829398145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45984.718829398145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45984.718829398145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45984.718829398145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45984.718829398145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45984.718829398145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45984.718829398145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45984.718829398145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45984.718829398145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45984.718829398145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45984.718829398145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45984.718829398145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45984.718829398145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45984.718829398145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45984.718829398145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45984.718829398145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45984.718829398145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45984.718829398145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45984.718829398145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45984.718829398145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45984.718829398145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45984.718829398145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45984.718829398145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45984.718829398145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45984.718829398145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45984.718829398145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45984.718829398145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45984.718829398145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45984.718829398145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45984.718829398145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45984.718829398145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45984.718829398145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45984.718829398145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45984.718829398145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45984.718829398145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45984.718829398145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45984.718829398145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45984.718829398145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45984.718829398145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45984.718829398145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45984.718829398145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45984.718829398145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45984.718829398145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45984.718829398145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45984.718829398145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45984.718829398145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45984.718829398145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45984.718829398145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45984.718829398145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45984.718829398145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45984.718829398145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45984.718829398145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45984.718829398145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45984.718829398145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45984.718829398145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45984.718829398145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45984.718829398145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45984.718829398145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45984.718829398145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45984.718829398145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45984.718829398145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45984.718829398145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45984.718829398145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45984.718829398145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45984.718829398145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45984.718829398145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45984.718829398145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45984.718829398145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45984.718829398145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45984.718829398145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45984.718829398145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45984.718829398145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45984.718829398145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45984.718829398145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45984.718829398145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45984.718829398145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45984.718829398145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45984.718829398145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45984.718829398145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45984.718829398145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45984.718829398145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45984.718829398145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45984.718829398145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45984.718829398145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45984.718829398145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45984.718829398145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45984.718829398145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45984.718829398145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45984.718829398145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45984.718829398145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45984.718829398145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45984.718829398145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45984.718829398145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45984.718829398145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45984.718829398145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45984.718829398145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45984.718829398145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45984.718829398145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45984.718829398145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45984.718829398145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45984.718829398145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45984.718829398145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45984.718829398145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45984.718829398145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45984.718829398145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45984.718829398145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45984.718829398145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45984.718829398145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45984.718829398145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45984.718829398145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45984.718829398145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45984.718829398145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45984.718829398145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45984.718829398145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45984.718829398145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45984.718829398145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45984.718829398145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45984.718829398145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45984.718829398145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45984.718829398145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45984.718829398145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45984.718829398145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45984.718829398145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45984.718829398145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45984.718829398145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45984.718829398145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45984.718829398145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45984.718829398145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45984.718829398145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45984.718829398145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45984.718829398145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45984.718829398145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45984.718829398145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45984.718829398145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45984.718829398145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45984.718829398145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45984.718829398145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45984.718829398145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45984.718829398145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45984.718829398145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45984.718829398145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45984.718829398145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45984.718829398145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45984.718829398145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45984.718829398145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45984.718829398145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45984.718829398145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45984.718829398145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45984.718829398145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45984.718829398145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45984.718829398145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45984.718829398145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45984.718829398145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45984.718829398145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45984.718829398145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45984.718829398145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45984.718829398145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45984.718829398145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45984.718829398145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45984.718829398145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45984.718829398145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45984.718829398145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45984.718829398145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45984.718829398145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45984.718829398145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45984.718829398145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45984.718829398145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45984.718829398145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45984.718829398145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45984.718829398145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45984.718829398145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45984.718829398145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45984.718829398145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45984.718829398145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45984.718829398145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45984.718829398145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45984.718829398145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45984.718829398145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45984.718829398145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45984.718829398145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45984.718829398145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45984.718829398145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45984.718829398145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45984.718829398145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45984.718829398145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45984.718829398145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45984.718829398145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45984.718829398145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45984.718829398145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45984.718829398145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45984.718829398145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45984.718829398145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45984.718829398145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45984.718829398145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45984.718829398145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45984.718829398145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45984.718829398145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45984.718829398145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45984.718829398145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45984.718829398145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45984.718829398145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45984.718829398145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45984.718829398145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45984.718829398145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45984.718829398145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45984.718829398145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45984.718829398145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45984.718829398145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45984.718829398145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45984.718829398145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45984.718829398145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45984.718829398145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45984.718829398145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45984.718829398145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45984.718829398145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45984.718829398145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45984.718829398145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45984.718829398145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45984.718829398145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45984.718829398145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45984.718829398145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45984.718829398145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45984.718829398145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45984.718829398145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45984.718829398145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45984.718829398145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45984.718829398145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45984.718829398145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45984.718829398145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45984.718829398145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45984.718829398145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45984.718829398145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45984.718829398145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45984.718829398145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45984.718829398145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45984.718829398145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45984.718829398145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45984.718829398145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45984.718829398145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45984.718829398145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45984.718829398145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45984.718829398145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45984.718829398145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45984.718829398145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45984.718829398145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45984.718829398145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45984.718829398145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45984.718829398145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45984.718829398145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45984.718829398145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45984.718829398145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45984.718829398145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45984.718829398145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45984.718829398145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45984.718829398145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45984.718829398145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45984.718829398145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45984.718829398145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45984.718829398145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45984.718829398145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45984.718829398145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45984.718829398145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45984.718829398145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45984.718829398145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45984.718829398145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45984.718829398145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45984.718829398145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45984.718829398145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45984.718829398145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45984.718829398145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45984.718829398145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45984.718829398145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45984.718829398145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45984.718829398145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45984.718829398145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45984.718829398145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45984.718829398145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45984.718829398145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45984.718829398145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45984.718829398145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45984.718829398145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45984.718829398145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45984.718829398145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45984.718829398145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45984.718829398145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45984.718829398145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45984.718829398145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45984.718829398145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45984.718829398145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45984.718829398145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45984.718829398145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45984.718829398145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45984.718829398145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45984.718829398145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45984.718829398145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45984.718829398145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45984.718829398145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45984.718829398145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45984.718829398145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45984.718829398145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45984.718829398145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45984.718829398145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45984.718829398145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45984.718829398145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45984.718829398145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45984.718829398145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45984.718829398145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45984.718829398145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45984.718829398145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45984.718829398145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45984.718829398145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45984.718829398145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45984.718829398145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45984.718829398145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45984.718829398145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45984.718829398145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45984.718829398145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45984.718829398145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45984.718829398145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45984.718829398145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45984.718829398145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45984.718829398145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45984.718829398145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45984.718829398145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45984.718829398145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45984.718829398145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45984.718829398145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45984.718829398145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45984.718829398145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45984.718829398145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45984.718829398145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45984.718829398145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45984.718829398145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45984.718829398145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45984.718829398145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45984.718829398145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45984.718829398145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45984.718829398145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45984.718829398145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45984.718829398145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45984.718829398145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45984.718829398145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45984.718829398145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45984.718829398145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45984.718829398145</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0"/>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281.23811180554912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0.22571597222122364</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4" ca="1" si="0">IFERROR(NOW()-F4,"")</f>
        <v>45984.718829398145</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0.15659560184576549</v>
      </c>
      <c r="H5" s="95">
        <v>45984.546261574076</v>
      </c>
      <c r="I5" s="113" t="str">
        <f>IFERROR(VLOOKUP(D5,DB!A:F,6,0),"")</f>
        <v>SCECO</v>
      </c>
      <c r="J5" s="113" t="str">
        <f>IFERROR(VLOOKUP(D5,DB!A:G,7,0),"")</f>
        <v>Dead</v>
      </c>
      <c r="K5" s="97" t="s">
        <v>39114</v>
      </c>
      <c r="L5" s="91" t="str">
        <f>IFERROR(VLOOKUP(D5,DB!A:I,9,0),"")</f>
        <v>Latis</v>
      </c>
    </row>
    <row r="6" spans="1:16" ht="15" customHeight="1">
      <c r="A6" s="113"/>
      <c r="B6" s="113" t="str">
        <f>IFERROR(VLOOKUP(D6,DB!A:K,11,0),"")</f>
        <v>R4</v>
      </c>
      <c r="C6" s="93">
        <v>1</v>
      </c>
      <c r="D6" s="91" t="s">
        <v>29913</v>
      </c>
      <c r="E6" s="94"/>
      <c r="F6" s="95"/>
      <c r="G6" s="96">
        <f t="shared" ca="1" si="0"/>
        <v>45984.718829398145</v>
      </c>
      <c r="H6" s="95">
        <v>45984.695104166669</v>
      </c>
      <c r="I6" s="113" t="str">
        <f>IFERROR(VLOOKUP(D6,DB!A:F,6,0),"")</f>
        <v>SCECO</v>
      </c>
      <c r="J6" s="113" t="str">
        <f>IFERROR(VLOOKUP(D6,DB!A:G,7,0),"")</f>
        <v>Vandalized</v>
      </c>
      <c r="K6" s="97" t="s">
        <v>39115</v>
      </c>
      <c r="L6" s="91" t="str">
        <f>IFERROR(VLOOKUP(D6,DB!A:I,9,0),"")</f>
        <v>Latis</v>
      </c>
    </row>
    <row r="7" spans="1:16" ht="15" customHeight="1">
      <c r="A7" s="113"/>
      <c r="B7" s="113" t="str">
        <f>IFERROR(VLOOKUP(D7,DB!A:K,11,0),"")</f>
        <v/>
      </c>
      <c r="C7" s="93"/>
      <c r="D7" s="91"/>
      <c r="E7" s="94"/>
      <c r="F7" s="95"/>
      <c r="G7" s="96">
        <f t="shared" ca="1" si="0"/>
        <v>45984.718829398145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45984.718829398145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45984.718829398145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45984.718829398145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45984.718829398145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45984.718829398145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45984.718829398145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45984.718829398145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45984.718829398145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45984.718829398145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45984.718829398145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45984.718829398145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45984.718829398145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45984.718829398145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45984.718829398145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45984.718829398145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45984.718829398145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45984.718829398145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45984.718829398145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45984.718829398145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45984.718829398145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45984.718829398145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45984.718829398145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45984.718829398145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45984.718829398145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45984.718829398145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45984.718829398145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45984.718829398145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45984.718829398145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45984.718829398145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45984.718829398145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45984.718829398145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45984.718829398145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45984.718829398145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45984.718829398145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45984.718829398145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45984.718829398145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45984.718829398145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45984.718829398145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45984.718829398145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45984.718829398145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45984.718829398145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45984.718829398145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45984.718829398145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45984.718829398145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45984.718829398145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45984.718829398145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45984.718829398145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45984.718829398145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45984.718829398145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45984.718829398145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45984.718829398145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45984.718829398145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45984.718829398145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45984.718829398145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45984.718829398145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45984.718829398145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45984.718829398145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45984.718829398145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45984.718829398145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45984.718829398145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45984.718829398145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45984.718829398145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45984.718829398145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45984.718829398145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45984.718829398145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45984.718829398145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45984.718829398145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45984.718829398145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45984.718829398145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45984.718829398145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45984.718829398145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45984.718829398145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45984.718829398145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45984.718829398145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45984.718829398145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45984.718829398145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45984.718829398145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45984.718829398145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45984.718829398145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45984.718829398145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45984.718829398145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45984.718829398145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45984.718829398145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45984.718829398145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45984.718829398145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45984.718829398145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45984.718829398145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45984.718829398145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45984.718829398145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45984.718829398145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45984.718829398145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45984.718829398145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45984.718829398145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45984.718829398145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45984.718829398145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45984.718829398145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45984.718829398145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45984.718829398145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45984.718829398145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45984.718829398145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45984.718829398145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45984.718829398145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45984.718829398145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45984.718829398145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45984.718829398145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45984.718829398145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45984.718829398145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45984.718829398145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45984.718829398145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45984.718829398145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45984.718829398145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45984.718829398145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45984.718829398145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45984.718829398145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45984.718829398145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45984.718829398145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45984.718829398145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45984.718829398145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45984.718829398145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45984.718829398145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45984.718829398145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45984.718829398145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45984.718829398145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45984.718829398145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45984.718829398145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45984.718829398145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45984.718829398145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45984.718829398145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45984.718829398145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45984.718829398145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45984.718829398145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45984.718829398145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45984.718829398145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45984.718829398145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45984.718829398145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45984.718829398145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45984.718829398145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45984.718829398145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45984.718829398145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45984.718829398145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45984.718829398145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45984.718829398145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45984.718829398145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45984.718829398145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45984.718829398145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45984.718829398145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45984.718829398145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45984.718829398145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45984.718829398145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45984.718829398145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45984.718829398145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45984.718829398145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45984.718829398145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45984.718829398145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45984.718829398145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45984.718829398145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45984.718829398145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45984.718829398145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45984.718829398145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45984.718829398145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45984.718829398145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45984.718829398145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45984.718829398145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45984.718829398145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45984.718829398145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45984.718829398145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45984.718829398145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45984.718829398145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45984.718829398145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45984.718829398145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45984.718829398145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45984.718829398145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45984.718829398145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45984.718829398145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45984.718829398145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45984.718829398145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45984.718829398145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45984.718829398145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45984.718829398145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45984.718829398145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45984.718829398145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45984.718829398145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45984.718829398145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45984.718829398145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45984.718829398145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45984.718829398145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45984.718829398145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45984.718829398145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45984.718829398145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45984.718829398145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45984.718829398145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45984.718829398145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45984.718829398145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45984.718829398145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45984.718829398145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45984.718829398145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45984.718829398145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45984.718829398145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45984.718829398145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45984.718829398145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45984.718829398145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45984.718829398145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45984.718829398145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45984.718829398145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45984.718829398145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45984.718829398145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45984.718829398145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45984.718829398145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45984.718829398145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45984.718829398145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45984.718829398145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45984.718829398145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45984.718829398145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45984.718829398145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45984.718829398145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45984.718829398145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45984.718829398145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45984.718829398145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45984.718829398145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45984.718829398145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45984.718829398145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45984.718829398145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45984.718829398145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45984.718829398145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45984.718829398145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45984.718829398145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45984.718829398145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45984.718829398145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45984.718829398145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45984.718829398145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45984.718829398145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45984.718829398145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45984.718829398145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45984.718829398145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45984.718829398145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45984.718829398145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45984.718829398145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45984.718829398145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45984.718829398145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45984.718829398145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45984.718829398145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45984.718829398145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45984.718829398145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45984.718829398145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45984.718829398145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45984.718829398145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45984.718829398145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45984.718829398145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45984.718829398145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45984.718829398145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45984.718829398145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45984.718829398145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45984.718829398145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45984.718829398145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45984.718829398145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45984.718829398145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45984.718829398145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45984.718829398145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45984.718829398145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45984.718829398145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45984.718829398145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45984.718829398145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45984.718829398145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45984.718829398145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45984.718829398145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45984.718829398145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45984.718829398145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45984.718829398145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45984.718829398145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45984.718829398145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45984.718829398145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45984.718829398145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45984.718829398145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45984.718829398145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45984.718829398145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45984.718829398145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45984.718829398145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45984.718829398145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45984.718829398145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45984.718829398145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45984.718829398145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45984.718829398145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45984.718829398145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45984.718829398145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45984.718829398145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45984.718829398145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45984.718829398145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45984.718829398145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45984.718829398145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45984.718829398145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45984.718829398145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45984.718829398145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45984.718829398145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64" ca="1" si="5">IFERROR(NOW()-F301,"")</f>
        <v>45984.718829398145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45984.718829398145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45984.718829398145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45984.718829398145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45984.718829398145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45984.718829398145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45984.718829398145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45984.718829398145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45984.718829398145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45984.718829398145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45984.718829398145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45984.718829398145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45984.718829398145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45984.718829398145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45984.718829398145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45984.718829398145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45984.718829398145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45984.718829398145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45984.718829398145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45984.718829398145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45984.718829398145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45984.718829398145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45984.718829398145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45984.718829398145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45984.718829398145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45984.718829398145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45984.718829398145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45984.718829398145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45984.718829398145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45984.718829398145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45984.718829398145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45984.718829398145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45984.718829398145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45984.718829398145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45984.718829398145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45984.718829398145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45984.718829398145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45984.718829398145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45984.718829398145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45984.718829398145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45984.718829398145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45984.718829398145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45984.718829398145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45984.718829398145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45984.718829398145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45984.718829398145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45984.718829398145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45984.718829398145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45984.718829398145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45984.718829398145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45984.718829398145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45984.718829398145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45984.718829398145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45984.718829398145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45984.718829398145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45984.718829398145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45984.718829398145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45984.718829398145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45984.718829398145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45984.718829398145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45984.718829398145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45984.718829398145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45984.718829398145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45984.718829398145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ref="G365:G410" ca="1" si="6">IFERROR(NOW()-F365,"")</f>
        <v>45984.718829398145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45984.718829398145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45984.718829398145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45984.718829398145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45984.718829398145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45984.718829398145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45984.718829398145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45984.718829398145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45984.718829398145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45984.718829398145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45984.718829398145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45984.718829398145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45984.718829398145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45984.718829398145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45984.718829398145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45984.718829398145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45984.718829398145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45984.718829398145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45984.718829398145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45984.718829398145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45984.718829398145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45984.718829398145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45984.718829398145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45984.718829398145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45984.718829398145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45984.718829398145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45984.718829398145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45984.718829398145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45984.718829398145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45984.718829398145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45984.718829398145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45984.718829398145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45984.718829398145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45984.718829398145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45984.718829398145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45984.718829398145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45984.718829398145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45984.718829398145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45984.718829398145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45984.718829398145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45984.718829398145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45984.718829398145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45984.718829398145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45984.718829398145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45984.718829398145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45984.718829398145</v>
      </c>
      <c r="H410" s="95"/>
      <c r="I410" s="113" t="str">
        <f>IFERROR(VLOOKUP(D410,DB!A:F,6,0),"")</f>
        <v/>
      </c>
      <c r="J410" s="113" t="str">
        <f>IFERROR(VLOOKUP(D410,DB!A:G,7,0),"")</f>
        <v/>
      </c>
      <c r="K410" s="97"/>
      <c r="L410" s="91" t="str">
        <f>IFERROR(VLOOKUP(D410,DB!A:I,9,0),"")</f>
        <v/>
      </c>
    </row>
  </sheetData>
  <dataValidations count="2">
    <dataValidation allowBlank="1" showInputMessage="1" showErrorMessage="1" sqref="E1" xr:uid="{A4F81451-56CC-4543-9497-104C4E44EE4B}"/>
    <dataValidation type="list" allowBlank="1" showInputMessage="1" showErrorMessage="1" sqref="E2:E4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92.886769212957006</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58.529952083328681</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36.057718287032912</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3.3455307870317483</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45984.718829398145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45984.718829398145</v>
      </c>
      <c r="H7" s="109"/>
      <c r="I7" s="109" t="str">
        <f>IFERROR(VLOOKUP(D7,DB!A:F,6,0),"")</f>
        <v/>
      </c>
      <c r="J7" s="109" t="str">
        <f>IFERROR(VLOOKUP(D7,DB!A:G,7,0),"")</f>
        <v/>
      </c>
      <c r="K7" s="109"/>
      <c r="L7" s="109" t="str">
        <f>IFERROR(VLOOKUP(D7,DB!A:I,9,0),"")</f>
        <v/>
      </c>
    </row>
    <row r="8" spans="1:13">
      <c r="A8" s="109"/>
      <c r="B8" s="109" t="str">
        <f>IFERROR(VLOOKUP(D8,DB!A:K,11,0),"")</f>
        <v>R5</v>
      </c>
      <c r="C8" s="109"/>
      <c r="D8" s="109" t="s">
        <v>38116</v>
      </c>
      <c r="E8" s="109"/>
      <c r="F8" s="109"/>
      <c r="G8" s="111">
        <f ca="1">IFERROR(NOW()-F8,"")</f>
        <v>45984.718829398145</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45984.718829398145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45984.718829398145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45984.718829398145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45984.718829398145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45984.718829398145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45984.718829398145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45984.718829398145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45984.718829398145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45984.718829398145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45984.718829398145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45984.718829398145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45984.718829398145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45984.718829398145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45984.718829398145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45984.718829398145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45984.718829398145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45984.718829398145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45984.718829398145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45984.718829398145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45984.718829398145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45984.718829398145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45984.718829398145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45984.718829398145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45984.718829398145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45984.718829398145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45984.718829398145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45984.718829398145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45984.718829398145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45984.718829398145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45984.718829398145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45984.718829398145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45984.718829398145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45984.718829398145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45984.718829398145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45984.718829398145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45984.718829398145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45984.718829398145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45984.718829398145</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45984.718829398145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45984.718829398145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45984.718829398145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45984.718829398145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45984.718829398145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45984.718829398145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45984.718829398145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45984.718829398145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45984.718829398145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45984.718829398145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45984.718829398145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45984.718829398145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45984.718829398145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45984.718829398145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45984.718829398145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45984.718829398145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45984.718829398145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45984.718829398145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45984.718829398145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45984.718829398145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45984.718829398145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45984.718829398145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45984.718829398145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45984.718829398145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45984.718829398145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45984.718829398145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45984.718829398145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45984.718829398145</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45984.718829398145</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45984.718829398145</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45984.718829398145</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45984.718829398145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45984.718829398145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45984.718829398145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45984.718829398145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45984.718829398145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45984.718829398145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45984.718829398145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45984.718829398145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45984.718829398145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45984.718829398145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45984.718829398145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45984.718829398145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45984.718829398145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45984.718829398145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45984.718829398145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45984.718829398145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45984.718829398145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45984.718829398145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45984.718829398145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45984.718829398145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45984.718829398145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45984.718829398145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45984.718829398145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45984.718829398145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45984.718829398145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45984.718829398145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45984.718829398145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45984.718829398145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45984.718829398145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45984.718829398145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45984.718829398145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45984.718829398145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45984.718829398145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45984.718829398145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45984.718829398145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45984.718829398145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45984.718829398145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45984.718829398145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45984.718829398145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45984.718829398145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45984.718829398145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2025-11-23T14:15:48Z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