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78" documentId="13_ncr:1_{F6CB121F-512D-4AA6-A0C1-0FB36C537598}" xr6:coauthVersionLast="47" xr6:coauthVersionMax="47" xr10:uidLastSave="{DB46003D-88ED-4C8F-90DF-C4D8D483BD3D}"/>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<sst xmlns="http://schemas.openxmlformats.org/spreadsheetml/2006/main" count="179024" uniqueCount="39105">
  <si>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</si>
  <si>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</si>
  <si>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</si>
  <si>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</si>
  <si>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</si>
  <si>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</si>
  <si>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</si>
  <si>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</si>
  <si>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</si>
  <si>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</si>
  <si>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</si>
  <si>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</si>
  <si>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</si>
  <si>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</si>
  <si>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</si>
  <si>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</si>
  <si>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</si>
  <si>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</si>
  <si>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</si>
  <si>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</si>
  <si>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</si>
  <si>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</si>
  <si>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</si>
  <si>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</si>
  <si>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</si>
  <si>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</si>
  <si>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</si>
  <si>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</si>
  <si>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</si>
  <si>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</si>
  <si>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</si>
  <si>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</si>
  <si>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</si>
  <si>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</si>
  <si>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</si>
  <si>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</si>
  <si>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</si>
  <si>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</si>
  <si>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</si>
  <si>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</si>
  <si>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</si>
  <si>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</si>
  <si>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</si>
  <si>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</si>
  <si>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</si>
  <si>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</si>
  <si>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</si>
  <si>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</si>
  <si>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</si>
  <si>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</si>
  <si>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</si>
  <si>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</si>
  <si>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</si>
  <si>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</si>
  <si>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</si>
  <si>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</si>
  <si>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</si>
  <si>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</si>
  <si>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</si>
  <si>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</si>
  <si>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</si>
  <si>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</si>
  <si>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</si>
  <si>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</si>
  <si>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</si>
  <si>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</si>
  <si>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</si>
  <si>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</si>
  <si>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</si>
  <si>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</si>
  <si>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</si>
  <si>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</si>
  <si>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</si>
  <si>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</si>
  <si>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</si>
  <si>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</si>
  <si>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</si>
  <si>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</si>
  <si>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</si>
  <si>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</si>
  <si>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</si>
  <si>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</si>
  <si>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</si>
  <si>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</si>
  <si>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</si>
  <si>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</si>
  <si>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</si>
  <si>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</si>
  <si>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</si>
  <si>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</si>
  <si>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</si>
  <si>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</si>
  <si>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</si>
  <si>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</si>
  <si>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</si>
  <si>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</si>
  <si>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</si>
  <si>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</si>
  <si>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</si>
  <si>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</si>
  <si>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</si>
  <si>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</si>
  <si>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</si>
  <si>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</si>
  <si>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</si>
  <si>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</si>
  <si>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</si>
  <si>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</si>
  <si>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</si>
  <si>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</si>
  <si>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</si>
  <si>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</si>
  <si>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</si>
  <si>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</si>
  <si>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</si>
  <si>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</si>
  <si>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</si>
  <si>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</si>
  <si>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</si>
  <si>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</si>
  <si>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</si>
  <si>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</si>
  <si>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</si>
  <si>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</si>
  <si>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</si>
  <si>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</si>
  <si>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</si>
  <si>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</si>
  <si>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</si>
  <si>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</si>
  <si>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</si>
  <si>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</si>
  <si>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</si>
  <si>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</si>
  <si>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</si>
  <si>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</si>
  <si>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</si>
  <si>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</si>
  <si>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</si>
  <si>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</si>
  <si>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</si>
  <si>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</si>
  <si>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</si>
  <si>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</si>
  <si>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</si>
  <si>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</si>
  <si>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</si>
  <si>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</si>
  <si>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</si>
  <si>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</si>
  <si>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</si>
  <si>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</si>
  <si>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</si>
  <si>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</si>
  <si>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</si>
  <si>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</si>
  <si>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</si>
  <si>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</si>
  <si>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</si>
  <si>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</si>
  <si>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</si>
  <si>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</si>
  <si>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</si>
  <si>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</si>
  <si>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</si>
  <si>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</si>
  <si>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</si>
  <si>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</si>
  <si>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</si>
  <si>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</si>
  <si>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</si>
  <si>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</si>
  <si>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</si>
  <si>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</si>
  <si>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</si>
  <si>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</si>
  <si>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</si>
  <si>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</si>
  <si>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</si>
  <si>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</si>
  <si>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</si>
  <si>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</si>
  <si>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</si>
  <si>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</si>
  <si>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</si>
  <si>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</si>
  <si>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</si>
  <si>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</si>
  <si>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</si>
  <si>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</si>
  <si>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</si>
  <si>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</si>
  <si>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</si>
  <si>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</si>
  <si>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</si>
  <si>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</si>
  <si>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</si>
  <si>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</si>
  <si>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</si>
  <si>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</si>
  <si>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</si>
  <si>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</si>
  <si>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</si>
  <si>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</si>
  <si>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</si>
  <si>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</si>
  <si>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</si>
  <si>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</si>
  <si>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</si>
  <si>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</si>
  <si>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</si>
  <si>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</si>
  <si>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</si>
  <si>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</si>
  <si>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</si>
  <si>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</si>
  <si>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</si>
  <si>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</si>
  <si>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</si>
  <si>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</si>
  <si>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</si>
  <si>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</si>
  <si>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</si>
  <si>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</si>
  <si>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</si>
  <si>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</si>
  <si>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</si>
  <si>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</si>
  <si>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</si>
  <si>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</si>
  <si>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</si>
  <si>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</si>
  <si>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</si>
  <si>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</si>
  <si>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</si>
  <si>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</si>
  <si>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</si>
  <si>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</si>
  <si>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</si>
  <si>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</si>
  <si>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</si>
  <si>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</si>
  <si>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</si>
  <si>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</si>
  <si>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</si>
  <si>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</si>
  <si>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</si>
  <si>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</si>
  <si>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</si>
  <si>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</si>
  <si>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</si>
  <si>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</si>
  <si>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</si>
  <si>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</si>
  <si>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</si>
  <si>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</si>
  <si>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</si>
  <si>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</si>
  <si>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</si>
  <si>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</si>
  <si>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</si>
  <si>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</si>
  <si>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</si>
  <si>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</si>
  <si>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</si>
  <si>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</si>
  <si>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</si>
  <si>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</si>
  <si>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</si>
  <si>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</si>
  <si>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</si>
  <si>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</si>
  <si>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</si>
  <si>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</si>
  <si>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</si>
  <si>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</si>
  <si>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</si>
  <si>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</si>
  <si>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</si>
  <si>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</si>
  <si>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</si>
  <si>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</si>
  <si>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</si>
  <si>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</si>
  <si>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</si>
  <si>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</si>
  <si>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</si>
  <si>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</si>
  <si>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</si>
  <si>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</si>
  <si>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</si>
  <si>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</si>
  <si>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</si>
  <si>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</si>
  <si>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</si>
  <si>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</si>
  <si>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</si>
  <si>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</si>
  <si>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</si>
  <si>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</si>
  <si>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</si>
  <si>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</si>
  <si>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</si>
  <si>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</si>
  <si>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</si>
  <si>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</si>
  <si>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</si>
  <si>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</si>
  <si>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</si>
  <si>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</si>
  <si>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</si>
  <si>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</si>
  <si>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</si>
  <si>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</si>
  <si>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</si>
  <si>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</si>
  <si>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</si>
  <si>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</si>
  <si>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</si>
  <si>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</si>
  <si>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</si>
  <si>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</si>
  <si>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</si>
  <si>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</si>
  <si>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</si>
  <si>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</si>
  <si>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</si>
  <si>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</si>
  <si>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</si>
  <si>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</si>
  <si>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</si>
  <si>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</si>
  <si>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</si>
  <si>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</si>
  <si>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</si>
  <si>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</si>
  <si>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</si>
  <si>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</si>
  <si>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</si>
  <si>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</si>
  <si>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</si>
  <si>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</si>
  <si>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</si>
  <si>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</si>
  <si>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</si>
  <si>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</si>
  <si>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</si>
  <si>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</si>
  <si>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</si>
  <si>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</si>
  <si>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</si>
  <si>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</si>
  <si>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</si>
  <si>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</si>
  <si>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</si>
  <si>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</si>
  <si>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</si>
  <si>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</si>
  <si>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</si>
  <si>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</si>
  <si>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</si>
  <si>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</si>
  <si>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</si>
  <si>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</si>
  <si>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</si>
  <si>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</si>
  <si>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</si>
  <si>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</si>
  <si>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</si>
  <si>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</si>
  <si>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</si>
  <si>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</si>
  <si>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</si>
  <si>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</si>
  <si>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</si>
  <si>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</si>
  <si>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</si>
  <si>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</si>
  <si>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</si>
  <si>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</si>
  <si>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</si>
  <si>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</si>
  <si>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</si>
  <si>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</si>
  <si>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</si>
  <si>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</si>
  <si>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</si>
  <si>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</si>
  <si>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</si>
  <si>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</si>
  <si>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</si>
  <si>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</si>
  <si>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</si>
  <si>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</si>
  <si>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</si>
  <si>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</si>
  <si>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</si>
  <si>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</si>
  <si>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</si>
  <si>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</si>
  <si>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</si>
  <si>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</si>
  <si>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</si>
  <si>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</si>
  <si>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</si>
  <si>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</si>
  <si>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</si>
  <si>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</si>
  <si>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</si>
  <si>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</si>
  <si>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</si>
  <si>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</si>
  <si>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</si>
  <si>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</si>
  <si>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</si>
  <si>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</si>
  <si>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</si>
  <si>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</si>
  <si>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</si>
  <si>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</si>
  <si>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</si>
  <si>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</si>
  <si>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</si>
  <si>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</si>
  <si>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</si>
  <si>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</si>
  <si>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</si>
  <si>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</si>
  <si>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</si>
  <si>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</si>
  <si>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</si>
  <si>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</si>
  <si>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</si>
  <si>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</si>
  <si>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</si>
  <si>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</si>
  <si>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</si>
  <si>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</si>
  <si>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</si>
  <si>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</si>
  <si>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</si>
  <si>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</si>
  <si>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</si>
  <si>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</si>
  <si>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</si>
  <si>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</si>
  <si>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</si>
  <si>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</si>
  <si>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</si>
  <si>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</si>
  <si>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</si>
  <si>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</si>
  <si>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</si>
  <si>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</si>
  <si>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</si>
  <si>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</si>
  <si>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</si>
  <si>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</si>
  <si>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</si>
  <si>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</si>
  <si>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</si>
  <si>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</si>
  <si>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</si>
  <si>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</si>
  <si>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</si>
  <si>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</si>
  <si>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</si>
  <si>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</si>
  <si>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</si>
  <si>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</si>
  <si>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</si>
  <si>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</si>
  <si>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</si>
  <si>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</si>
  <si>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</si>
  <si>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</si>
  <si>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</si>
  <si>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</si>
  <si>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</si>
  <si>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</si>
  <si>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</si>
  <si>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</si>
  <si>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</si>
  <si>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</si>
  <si>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</si>
  <si>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</si>
  <si>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</si>
  <si>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</si>
  <si>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</si>
  <si>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</si>
  <si>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</si>
  <si>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</si>
  <si>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</si>
  <si>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</si>
  <si>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</si>
  <si>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</si>
  <si>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</si>
  <si>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</si>
  <si>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</si>
  <si>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</si>
  <si>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</si>
  <si>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</si>
  <si>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</si>
  <si>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</si>
  <si>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</si>
  <si>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</si>
  <si>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</si>
  <si>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</si>
  <si>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</si>
  <si>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</si>
  <si>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</si>
  <si>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</si>
  <si>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</si>
  <si>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</si>
  <si>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</si>
  <si>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</si>
  <si>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</si>
  <si>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</si>
  <si>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</si>
  <si>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</si>
  <si>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</si>
  <si>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</si>
  <si>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</si>
  <si>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</si>
  <si>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</si>
  <si>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</si>
  <si>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</si>
  <si>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</si>
  <si>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</si>
  <si>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</si>
  <si>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</si>
  <si>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</si>
  <si>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</si>
  <si>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</si>
  <si>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</si>
  <si>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</si>
  <si>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</si>
  <si>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</si>
  <si>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</si>
  <si>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</si>
  <si>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</si>
  <si>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</si>
  <si>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</si>
  <si>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</si>
  <si>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</si>
  <si>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</si>
  <si>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</si>
  <si>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</si>
  <si>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</si>
  <si>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</si>
  <si>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</si>
  <si>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</si>
  <si>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</si>
  <si>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</si>
  <si>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</si>
  <si>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</si>
  <si>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</si>
  <si>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</si>
  <si>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</si>
  <si>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</si>
  <si>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</si>
  <si>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</si>
  <si>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</si>
  <si>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</si>
  <si>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</si>
  <si>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</si>
  <si>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</si>
  <si>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</si>
  <si>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</si>
  <si>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</si>
  <si>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</si>
  <si>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</si>
  <si>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</si>
  <si>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</si>
  <si>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</si>
  <si>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</si>
  <si>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</si>
  <si>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</si>
  <si>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</si>
  <si>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</si>
  <si>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</si>
  <si>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</si>
  <si>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</si>
  <si>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</si>
  <si>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</si>
  <si>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</si>
  <si>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</si>
  <si>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</si>
  <si>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</si>
  <si>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</si>
  <si>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</si>
  <si>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</si>
  <si>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</si>
  <si>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</si>
  <si>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</si>
  <si>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</si>
  <si>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</si>
  <si>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</si>
  <si>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</si>
  <si>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</si>
  <si>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</si>
  <si>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</si>
  <si>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</si>
  <si>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</si>
  <si>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</si>
  <si>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</si>
  <si>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</si>
  <si>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</si>
  <si>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</si>
  <si>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</si>
  <si>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</si>
  <si>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</si>
  <si>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</si>
  <si>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</si>
  <si>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</si>
  <si>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</si>
  <si>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</si>
  <si>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</si>
  <si>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</si>
  <si>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</si>
  <si>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</si>
  <si>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</si>
  <si>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</si>
  <si>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</si>
  <si>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</si>
  <si>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</si>
  <si>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</si>
  <si>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</si>
  <si>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</si>
  <si>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</si>
  <si>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</si>
  <si>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</si>
  <si>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</si>
  <si>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</si>
  <si>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</si>
  <si>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</si>
  <si>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</si>
  <si>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</si>
  <si>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</si>
  <si>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</si>
  <si>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</si>
  <si>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</si>
  <si>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</si>
  <si>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</si>
  <si>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</si>
  <si>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</si>
  <si>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</si>
  <si>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</si>
  <si>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</si>
  <si>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</si>
  <si>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</si>
  <si>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</si>
  <si>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</si>
  <si>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</si>
  <si>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</si>
  <si>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</si>
  <si>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</si>
  <si>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</si>
  <si>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</si>
  <si>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</si>
  <si>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</si>
  <si>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</si>
  <si>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</si>
  <si>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</si>
  <si>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</si>
  <si>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</si>
  <si>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</si>
  <si>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</si>
  <si>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</si>
  <si>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</si>
  <si>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</si>
  <si>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</si>
  <si>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</si>
  <si>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</si>
  <si>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</si>
  <si>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</si>
  <si>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</si>
  <si>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</si>
  <si>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</si>
  <si>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</si>
  <si>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</si>
  <si>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</si>
  <si>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</si>
  <si>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</si>
  <si>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</si>
  <si>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</si>
  <si>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</si>
  <si>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</si>
  <si>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</si>
  <si>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</si>
  <si>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</si>
  <si>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</si>
  <si>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</si>
  <si>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</si>
  <si>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</si>
  <si>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</si>
  <si>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</si>
  <si>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</si>
  <si>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</si>
  <si>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</si>
  <si>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</si>
  <si>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</si>
  <si>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</si>
  <si>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</si>
  <si>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</si>
  <si>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</si>
  <si>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</si>
  <si>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</si>
  <si>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</si>
  <si>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</si>
  <si>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</si>
  <si>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</si>
  <si>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</si>
  <si>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</si>
  <si>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</si>
  <si>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</si>
  <si>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</si>
  <si>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</si>
  <si>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</si>
  <si>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</si>
  <si>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</si>
  <si>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</si>
  <si>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</si>
  <si>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</si>
  <si>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</si>
  <si>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</si>
  <si>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</si>
  <si>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</si>
  <si>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</si>
  <si>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</si>
  <si>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</si>
  <si>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</si>
  <si>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</si>
  <si>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</si>
  <si>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</si>
  <si>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</si>
  <si>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</si>
  <si>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</si>
  <si>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</si>
  <si>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</si>
  <si>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</si>
  <si>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</si>
  <si>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</si>
  <si>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</si>
  <si>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</si>
  <si>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</si>
  <si>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</si>
  <si>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</si>
  <si>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</si>
  <si>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</si>
  <si>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</si>
  <si>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</si>
  <si>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</si>
  <si>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</si>
  <si>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</si>
  <si>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</si>
  <si>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</si>
  <si>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</si>
  <si>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</si>
  <si>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</si>
  <si>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</si>
  <si>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</si>
  <si>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</si>
  <si>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</si>
  <si>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</si>
  <si>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</si>
  <si>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</si>
  <si>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</si>
  <si>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</si>
  <si>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</si>
  <si>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</si>
  <si>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</si>
  <si>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</si>
  <si>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</si>
  <si>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</si>
  <si>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</si>
  <si>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</si>
  <si>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</si>
  <si>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</si>
  <si>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</si>
  <si>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</si>
  <si>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</si>
  <si>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</si>
  <si>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</si>
  <si>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</si>
  <si>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</si>
  <si>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</si>
  <si>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</si>
  <si>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</si>
  <si>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</si>
  <si>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</si>
  <si>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</si>
  <si>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</si>
  <si>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</si>
  <si>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</si>
  <si>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</si>
  <si>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</si>
  <si>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</si>
  <si>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</si>
  <si>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</si>
  <si>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</si>
  <si>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</si>
  <si>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</si>
  <si>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</si>
  <si>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</si>
  <si>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</si>
  <si>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</si>
  <si>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</si>
  <si>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</si>
  <si>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</si>
  <si>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</si>
  <si>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</si>
  <si>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</si>
  <si>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</si>
  <si>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</si>
  <si>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</si>
  <si>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</si>
  <si>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</si>
  <si>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</si>
  <si>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</si>
  <si>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</si>
  <si>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</si>
  <si>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</si>
  <si>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</si>
  <si>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</si>
  <si>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</si>
  <si>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</si>
  <si>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</si>
  <si>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</si>
  <si>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</si>
  <si>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</si>
  <si>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</si>
  <si>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</si>
  <si>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</si>
  <si>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</si>
  <si>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</si>
  <si>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</si>
  <si>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</si>
  <si>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</si>
  <si>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</si>
  <si>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</si>
  <si>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</si>
  <si>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</si>
  <si>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</si>
  <si>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</si>
  <si>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</si>
  <si>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</si>
  <si>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</si>
  <si>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</si>
  <si>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</si>
  <si>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</si>
  <si>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</si>
  <si>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</si>
  <si>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</si>
  <si>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</si>
  <si>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</si>
  <si>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</si>
  <si>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</si>
  <si>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</si>
  <si>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</si>
  <si>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</si>
  <si>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</si>
  <si>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</si>
  <si>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</si>
  <si>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</si>
  <si>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</si>
  <si>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</si>
  <si>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</si>
  <si>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</si>
  <si>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</si>
  <si>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</si>
  <si>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</si>
  <si>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</si>
  <si>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</si>
  <si>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</si>
  <si>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</si>
  <si>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</si>
  <si>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</si>
  <si>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</si>
  <si>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</si>
  <si>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</si>
  <si>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</si>
  <si>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</si>
  <si>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</si>
  <si>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</si>
  <si>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</si>
  <si>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</si>
  <si>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</si>
  <si>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</si>
  <si>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</si>
  <si>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</si>
  <si>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</si>
  <si>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</si>
  <si>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</si>
  <si>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</si>
  <si>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</si>
  <si>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</si>
  <si>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</si>
  <si>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</si>
  <si>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</si>
  <si>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</si>
  <si>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</si>
  <si>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</si>
  <si>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</si>
  <si>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</si>
  <si>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</si>
  <si>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</si>
  <si>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</si>
  <si>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</si>
  <si>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</si>
  <si>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</si>
  <si>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</si>
  <si>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</si>
  <si>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</si>
  <si>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</si>
  <si>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</si>
  <si>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</si>
  <si>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</si>
  <si>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</si>
  <si>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</si>
  <si>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</si>
  <si>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</si>
  <si>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</si>
  <si>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</si>
  <si>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</si>
  <si>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</si>
  <si>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</si>
  <si>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</si>
  <si>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</si>
  <si>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</si>
  <si>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</si>
  <si>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</si>
  <si>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</si>
  <si>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</si>
  <si>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</si>
  <si>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</si>
  <si>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</si>
  <si>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</si>
  <si>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</si>
  <si>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</si>
  <si>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</si>
  <si>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</si>
  <si>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</si>
  <si>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</si>
  <si>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</si>
  <si>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</si>
  <si>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</si>
  <si>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</si>
  <si>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</si>
  <si>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</si>
  <si>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</si>
  <si>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</si>
  <si>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</si>
  <si>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</si>
  <si>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</si>
  <si>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</si>
  <si>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</si>
  <si>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</si>
  <si>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</si>
  <si>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</si>
  <si>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</si>
  <si>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</si>
  <si>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</si>
  <si>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</si>
  <si>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</si>
  <si>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</si>
  <si>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</si>
  <si>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</si>
  <si>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</si>
  <si>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</si>
  <si>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</si>
  <si>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</si>
  <si>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</si>
  <si>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</si>
  <si>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</si>
  <si>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</si>
  <si>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</si>
  <si>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</si>
  <si>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</si>
  <si>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</si>
  <si>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</si>
  <si>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</si>
  <si>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</si>
  <si>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</si>
  <si>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</si>
  <si>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</si>
  <si>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</si>
  <si>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</si>
  <si>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</si>
  <si>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</si>
  <si>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</si>
  <si>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</si>
  <si>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</si>
  <si>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</si>
  <si>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</si>
  <si>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</si>
  <si>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</si>
  <si>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</si>
  <si>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</si>
  <si>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</si>
  <si>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</si>
  <si>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</si>
  <si>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</si>
  <si>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</si>
  <si>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</si>
  <si>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</si>
  <si>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</si>
  <si>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</si>
  <si>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</si>
  <si>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</si>
  <si>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</si>
  <si>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</si>
  <si>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</si>
  <si>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</si>
  <si>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</si>
  <si>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</si>
  <si>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</si>
  <si>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</si>
  <si>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</si>
  <si>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</si>
  <si>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</si>
  <si>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</si>
  <si>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</si>
  <si>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</si>
  <si>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</si>
  <si>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</si>
  <si>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</si>
  <si>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</si>
  <si>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</si>
  <si>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</si>
  <si>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</si>
  <si>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</si>
  <si>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</si>
  <si>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</si>
  <si>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</si>
  <si>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</si>
  <si>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</si>
  <si>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</si>
  <si>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</si>
  <si>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</si>
  <si>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</si>
  <si>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</si>
  <si>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</si>
  <si>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</si>
  <si>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</si>
  <si>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</si>
  <si>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</si>
  <si>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</si>
  <si>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</si>
  <si>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</si>
  <si>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</si>
  <si>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</si>
  <si>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</si>
  <si>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</si>
  <si>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</si>
  <si>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</si>
  <si>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</si>
  <si>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</si>
  <si>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</si>
  <si>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</si>
  <si>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</si>
  <si>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</si>
  <si>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</si>
  <si>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</si>
  <si>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</si>
  <si>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</si>
  <si>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</si>
  <si>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</si>
  <si>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</si>
  <si>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</si>
  <si>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</si>
  <si>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</si>
  <si>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</si>
  <si>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</si>
  <si>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</si>
  <si>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</si>
  <si>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</si>
  <si>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</si>
  <si>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</si>
  <si>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</si>
  <si>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</si>
  <si>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</si>
  <si>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</si>
  <si>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</si>
  <si>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</si>
  <si>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</si>
  <si>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</si>
  <si>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</si>
  <si>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</si>
  <si>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</si>
  <si>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</si>
  <si>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</si>
  <si>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</si>
  <si>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</si>
  <si>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</si>
  <si>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</si>
  <si>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</si>
  <si>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</si>
  <si>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</si>
  <si>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</si>
  <si>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</si>
  <si>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</si>
  <si>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</si>
  <si>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</si>
  <si>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</si>
  <si>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</si>
  <si>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</si>
  <si>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</si>
  <si>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</si>
  <si>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</si>
  <si>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</si>
  <si>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</si>
  <si>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</si>
  <si>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</si>
  <si>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</si>
  <si>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</si>
  <si>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</si>
  <si>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</si>
  <si>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</si>
  <si>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</si>
  <si>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</si>
  <si>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</si>
  <si>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</si>
  <si>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</si>
  <si>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</si>
  <si>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</si>
  <si>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</si>
  <si>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</si>
  <si>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</si>
  <si>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</si>
  <si>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</si>
  <si>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</si>
  <si>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</si>
  <si>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</si>
  <si>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</si>
  <si>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</si>
  <si>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</si>
  <si>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</si>
  <si>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</si>
  <si>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</si>
  <si>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</si>
  <si>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</si>
  <si>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</si>
  <si>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</si>
  <si>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</si>
  <si>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</si>
  <si>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</si>
  <si>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</si>
  <si>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</si>
  <si>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</si>
  <si>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</si>
  <si>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</si>
  <si>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</si>
  <si>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</si>
  <si>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</si>
  <si>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</si>
  <si>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</si>
  <si>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</si>
  <si>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</si>
  <si>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</si>
  <si>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</si>
  <si>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</si>
  <si>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</si>
  <si>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</si>
  <si>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</si>
  <si>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</si>
  <si>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</si>
  <si>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</si>
  <si>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</si>
  <si>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</si>
  <si>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</si>
  <si>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</si>
  <si>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</si>
  <si>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</si>
  <si>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</si>
  <si>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</si>
  <si>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</si>
  <si>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</si>
  <si>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</si>
  <si>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</si>
  <si>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</si>
  <si>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</si>
  <si>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</si>
  <si>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</si>
  <si>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</si>
  <si>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</si>
  <si>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</si>
  <si>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</si>
  <si>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</si>
  <si>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</si>
  <si>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</si>
  <si>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</si>
  <si>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</si>
  <si>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</si>
  <si>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</si>
  <si>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</si>
  <si>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</si>
  <si>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</si>
  <si>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</si>
  <si>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</si>
  <si>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</si>
  <si>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</si>
  <si>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</si>
  <si>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</si>
  <si>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</si>
  <si>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</si>
  <si>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</si>
  <si>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</si>
  <si>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</si>
  <si>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</si>
  <si>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</si>
  <si>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</si>
  <si>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</si>
  <si>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</si>
  <si>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</si>
  <si>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</si>
  <si>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</si>
  <si>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</si>
  <si>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</si>
  <si>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</si>
  <si>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</si>
  <si>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</si>
  <si>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</si>
  <si>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</si>
  <si>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</si>
  <si>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</si>
  <si>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</si>
  <si>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</si>
  <si>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</si>
  <si>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</si>
  <si>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</si>
  <si>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</si>
  <si>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</si>
  <si>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</si>
  <si>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</si>
  <si>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</si>
  <si>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</si>
  <si>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</si>
  <si>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</si>
  <si>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</si>
  <si>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</si>
  <si>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</si>
  <si>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</si>
  <si>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</si>
  <si>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</si>
  <si>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</si>
  <si>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</si>
  <si>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</si>
  <si>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</si>
  <si>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</si>
  <si>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</si>
  <si>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</si>
  <si>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</si>
  <si>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</si>
  <si>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</si>
  <si>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</si>
  <si>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</si>
  <si>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</si>
  <si>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</si>
  <si>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</si>
  <si>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</si>
  <si>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</si>
  <si>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</si>
  <si>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</si>
  <si>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</si>
  <si>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</si>
  <si>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</si>
  <si>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</si>
  <si>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</si>
  <si>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</si>
  <si>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</si>
  <si>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</si>
  <si>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</si>
  <si>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</si>
  <si>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</si>
  <si>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</si>
  <si>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</si>
  <si>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</si>
  <si>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</si>
  <si>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</si>
  <si>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</si>
  <si>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</si>
  <si>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</si>
  <si>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</si>
  <si>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</si>
  <si>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</si>
  <si>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</si>
  <si>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</si>
  <si>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</si>
  <si>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</si>
  <si>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</si>
  <si>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</si>
  <si>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</si>
  <si>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</si>
  <si>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</si>
  <si>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</si>
  <si>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</si>
  <si>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</si>
  <si>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</si>
  <si>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</si>
  <si>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</si>
  <si>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</si>
  <si>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</si>
  <si>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</si>
  <si>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</si>
  <si>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</si>
  <si>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</si>
  <si>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</si>
  <si>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</si>
  <si>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</si>
  <si>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</si>
  <si>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</si>
  <si>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</si>
  <si>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</si>
  <si>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</si>
  <si>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</si>
  <si>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</si>
  <si>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</si>
  <si>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</si>
  <si>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</si>
  <si>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</si>
  <si>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</si>
  <si>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</si>
  <si>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</si>
  <si>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</si>
  <si>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</si>
  <si>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</si>
  <si>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</si>
  <si>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</si>
  <si>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</si>
  <si>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</si>
  <si>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</si>
  <si>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</si>
  <si>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</si>
  <si>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</si>
  <si>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</si>
  <si>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</si>
  <si>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</si>
  <si>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</si>
  <si>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</si>
  <si>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</si>
  <si>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</si>
  <si>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</si>
  <si>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</si>
  <si>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</si>
  <si>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</si>
  <si>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</si>
  <si>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</si>
  <si>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</si>
  <si>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</si>
  <si>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</si>
  <si>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</si>
  <si>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</si>
  <si>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</si>
  <si>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</si>
  <si>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</si>
  <si>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</si>
  <si>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</si>
  <si>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</si>
  <si>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</si>
  <si>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</si>
  <si>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</si>
  <si>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</si>
  <si>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</si>
  <si>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</si>
  <si>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</si>
  <si>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</si>
  <si>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</si>
  <si>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</si>
  <si>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</si>
  <si>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</si>
  <si>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</si>
  <si>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</si>
  <si>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</si>
  <si>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</si>
  <si>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</si>
  <si>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</si>
  <si>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</si>
  <si>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</si>
  <si>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</si>
  <si>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</si>
  <si>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</si>
  <si>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</si>
  <si>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</si>
  <si>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</si>
  <si>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</si>
  <si>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</si>
  <si>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</si>
  <si>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</si>
  <si>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</si>
  <si>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</si>
  <si>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</si>
  <si>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</si>
  <si>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</si>
  <si>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</si>
  <si>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</si>
  <si>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</si>
  <si>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</si>
  <si>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</si>
  <si>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</si>
  <si>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</si>
  <si>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</si>
  <si>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</si>
  <si>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</si>
  <si>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</si>
  <si>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</si>
  <si>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</si>
  <si>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</si>
  <si>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</si>
  <si>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</si>
  <si>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</si>
  <si>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</si>
  <si>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</si>
  <si>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</si>
  <si>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</si>
  <si>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</si>
  <si>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</si>
  <si>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</si>
  <si>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</si>
  <si>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</si>
  <si>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</si>
  <si>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</si>
  <si>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</si>
  <si>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</si>
  <si>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</si>
  <si>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</si>
  <si>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</si>
  <si>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</si>
  <si>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</si>
  <si>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</si>
  <si>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</si>
  <si>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</si>
  <si>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</si>
  <si>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</si>
  <si>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</si>
  <si>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</si>
  <si>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</si>
  <si>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</si>
  <si>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</si>
  <si>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</si>
  <si>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</si>
  <si>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</si>
  <si>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</si>
  <si>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</si>
  <si>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</si>
  <si>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</si>
  <si>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</si>
  <si>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</si>
  <si>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</si>
  <si>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</si>
  <si>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</si>
  <si>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</si>
  <si>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</si>
  <si>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</si>
  <si>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</si>
  <si>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</si>
  <si>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</si>
  <si>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</si>
  <si>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</si>
  <si>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</si>
  <si>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</si>
  <si>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</si>
  <si>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</si>
  <si>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</si>
  <si>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</si>
  <si>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</si>
  <si>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</si>
  <si>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</si>
  <si>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</si>
  <si>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</si>
  <si>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</si>
  <si>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</si>
  <si>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</si>
  <si>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</si>
  <si>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</si>
  <si>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</si>
  <si>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</si>
  <si>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</si>
  <si>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</si>
  <si>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</si>
  <si>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</si>
  <si>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</si>
  <si>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</si>
  <si>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</si>
  <si>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</si>
  <si>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</si>
  <si>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</si>
  <si>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</si>
  <si>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</si>
  <si>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</si>
  <si>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</si>
  <si>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</si>
  <si>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</si>
  <si>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</si>
  <si>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</si>
  <si>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</si>
  <si>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</si>
  <si>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</si>
  <si>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</si>
  <si>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</si>
  <si>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</si>
  <si>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</si>
  <si>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</si>
  <si>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</si>
  <si>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</si>
  <si>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</si>
  <si>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</si>
  <si>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</si>
  <si>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</si>
  <si>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</si>
  <si>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</si>
  <si>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</si>
  <si>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</si>
  <si>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</si>
  <si>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</si>
  <si>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</si>
  <si>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</si>
  <si>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</si>
  <si>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</si>
  <si>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</si>
  <si>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</si>
  <si>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</si>
  <si>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</si>
  <si>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</si>
  <si>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</si>
  <si>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</si>
  <si>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</si>
  <si>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</si>
  <si>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</si>
  <si>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</si>
  <si>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</si>
  <si>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</si>
  <si>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</si>
  <si>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</si>
  <si>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</si>
  <si>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</si>
  <si>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</si>
  <si>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</si>
  <si>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</si>
  <si>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</si>
  <si>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</si>
  <si>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</si>
  <si>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</si>
  <si>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</si>
  <si>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</si>
  <si>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</si>
  <si>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</si>
  <si>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</si>
  <si>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</si>
  <si>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</si>
  <si>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</si>
  <si>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</si>
  <si>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</si>
  <si>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</si>
  <si>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</si>
  <si>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</si>
  <si>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</si>
  <si>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</si>
  <si>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</si>
  <si>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</si>
  <si>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</si>
  <si>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</si>
  <si>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</si>
  <si>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</si>
  <si>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</si>
  <si>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</si>
  <si>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</si>
  <si>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</si>
  <si>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</si>
  <si>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</si>
  <si>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</si>
  <si>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</si>
  <si>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</si>
  <si>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</si>
  <si>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</si>
  <si>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</si>
  <si>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</si>
  <si>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</si>
  <si>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</si>
  <si>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</si>
  <si>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</si>
  <si>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</si>
  <si>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</si>
  <si>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</si>
  <si>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</si>
  <si>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</si>
  <si>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</si>
  <si>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</si>
  <si>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</si>
  <si>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</si>
  <si>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</si>
  <si>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</si>
  <si>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</si>
  <si>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</si>
  <si>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</si>
  <si>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</si>
  <si>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</si>
  <si>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</si>
  <si>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</si>
  <si>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</si>
  <si>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</si>
  <si>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</si>
  <si>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</si>
  <si>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</si>
  <si>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</si>
  <si>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</si>
  <si>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</si>
  <si>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</si>
  <si>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</si>
  <si>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</si>
  <si>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</si>
  <si>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</si>
  <si>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</si>
  <si>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</si>
  <si>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</si>
  <si>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</si>
  <si>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</si>
  <si>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</si>
  <si>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</si>
  <si>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</si>
  <si>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</si>
  <si>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</si>
  <si>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</si>
  <si>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</si>
  <si>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</si>
  <si>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</si>
  <si>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</si>
  <si>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</si>
  <si>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</si>
  <si>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</si>
  <si>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</si>
  <si>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</si>
  <si>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</si>
  <si>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</si>
  <si>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</si>
  <si>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</si>
  <si>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</si>
  <si>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</si>
  <si>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</si>
  <si>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</si>
  <si>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</si>
  <si>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</si>
  <si>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</si>
  <si>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</si>
  <si>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</si>
  <si>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</si>
  <si>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</si>
  <si>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</si>
  <si>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</si>
  <si>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</si>
  <si>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</si>
  <si>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</si>
  <si>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</si>
  <si>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</si>
  <si>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</si>
  <si>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</si>
  <si>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</si>
  <si>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</si>
  <si>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</si>
  <si>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</si>
  <si>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</si>
  <si>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</si>
  <si>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</si>
  <si>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</si>
  <si>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</si>
  <si>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</si>
  <si>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</si>
  <si>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</si>
  <si>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</si>
  <si>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</si>
  <si>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</si>
  <si>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</si>
  <si>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</si>
  <si>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</si>
  <si>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</si>
  <si>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</si>
  <si>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</si>
  <si>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</si>
  <si>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</si>
  <si>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</si>
  <si>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</si>
  <si>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</si>
  <si>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</si>
  <si>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</si>
  <si>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</si>
  <si>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</si>
  <si>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</si>
  <si>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</si>
  <si>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</si>
  <si>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</si>
  <si>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</si>
  <si>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</si>
  <si>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</si>
  <si>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</si>
  <si>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</si>
  <si>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</si>
  <si>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</si>
  <si>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</si>
  <si>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</si>
  <si>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</si>
  <si>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</si>
  <si>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</si>
  <si>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</si>
  <si>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</si>
  <si>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</si>
  <si>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</si>
  <si>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</si>
  <si>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</si>
  <si>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</si>
  <si>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</si>
  <si>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</si>
  <si>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</si>
  <si>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</si>
  <si>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</si>
  <si>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</si>
  <si>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</si>
  <si>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</si>
  <si>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</si>
  <si>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</si>
  <si>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</si>
  <si>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</si>
  <si>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</si>
  <si>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</si>
  <si>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</si>
  <si>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</si>
  <si>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</si>
  <si>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</si>
  <si>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</si>
  <si>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</si>
  <si>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</si>
  <si>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</si>
  <si>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</si>
  <si>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</si>
  <si>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</si>
  <si>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</si>
  <si>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</si>
  <si>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</si>
  <si>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</si>
  <si>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</si>
  <si>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</si>
  <si>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</si>
  <si>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</si>
  <si>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</si>
  <si>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</si>
  <si>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</si>
  <si>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</si>
  <si>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</si>
  <si>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</si>
  <si>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</si>
  <si>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</si>
  <si>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</si>
  <si>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</si>
  <si>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</si>
  <si>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</si>
  <si>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</si>
  <si>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</si>
  <si>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</si>
  <si>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</si>
  <si>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</si>
  <si>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</si>
  <si>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</si>
  <si>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</si>
  <si>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</si>
  <si>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</si>
  <si>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</si>
  <si>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</si>
  <si>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</si>
  <si>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</si>
  <si>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</si>
  <si>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</si>
  <si>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</si>
  <si>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</si>
  <si>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</si>
  <si>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</si>
  <si>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</si>
  <si>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</si>
  <si>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</si>
  <si>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</si>
  <si>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</si>
  <si>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</si>
  <si>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</si>
  <si>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</si>
  <si>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</si>
  <si>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</si>
  <si>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</si>
  <si>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</si>
  <si>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</si>
  <si>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</si>
  <si>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</si>
  <si>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</si>
  <si>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</si>
  <si>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</si>
  <si>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</si>
  <si>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</si>
  <si>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</si>
  <si>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</si>
  <si>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</si>
  <si>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</si>
  <si>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</si>
  <si>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</si>
  <si>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</si>
  <si>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</si>
  <si>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</si>
  <si>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</si>
  <si>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</si>
  <si>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</si>
  <si>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</si>
  <si>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</si>
  <si>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</si>
  <si>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</si>
  <si>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</si>
  <si>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</si>
  <si>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</si>
  <si>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</si>
  <si>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</si>
  <si>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</si>
  <si>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</si>
  <si>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</si>
  <si>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</si>
  <si>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</si>
  <si>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</si>
  <si>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</si>
  <si>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</si>
  <si>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</si>
  <si>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</si>
  <si>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</si>
  <si>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</si>
  <si>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</si>
  <si>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</si>
  <si>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</si>
  <si>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</si>
  <si>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</si>
  <si>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</si>
  <si>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</si>
  <si>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</si>
  <si>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</si>
  <si>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</si>
  <si>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</si>
  <si>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</si>
  <si>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</si>
  <si>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</si>
  <si>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</si>
  <si>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</si>
  <si>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</si>
  <si>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</si>
  <si>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</si>
  <si>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</si>
  <si>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</si>
  <si>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</si>
  <si>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</si>
  <si>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</si>
  <si>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</si>
  <si>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</si>
  <si>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</si>
  <si>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</si>
  <si>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</si>
  <si>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</si>
  <si>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</si>
  <si>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</si>
  <si>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</si>
  <si>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</si>
  <si>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</si>
  <si>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</si>
  <si>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</si>
  <si>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</si>
  <si>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</si>
  <si>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</si>
  <si>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</si>
  <si>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</si>
  <si>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</si>
  <si>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</si>
  <si>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</si>
  <si>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</si>
  <si>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</si>
  <si>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</si>
  <si>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</si>
  <si>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</si>
  <si>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</si>
  <si>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</si>
  <si>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</si>
  <si>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</si>
  <si>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</si>
  <si>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</si>
  <si>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</si>
  <si>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</si>
  <si>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</si>
  <si>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</si>
  <si>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</si>
  <si>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</si>
  <si>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</si>
  <si>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</si>
  <si>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</si>
  <si>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</si>
  <si>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</si>
  <si>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</si>
  <si>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</si>
  <si>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</si>
  <si>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</si>
  <si>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</si>
  <si>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</si>
  <si>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</si>
  <si>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</si>
  <si>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</si>
  <si>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</si>
  <si>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</si>
  <si>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</si>
  <si>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</si>
  <si>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</si>
  <si>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</si>
  <si>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</si>
  <si>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</si>
  <si>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</si>
  <si>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</si>
  <si>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</si>
  <si>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</si>
  <si>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</si>
  <si>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</si>
  <si>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</si>
  <si>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</si>
  <si>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</si>
  <si>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</si>
  <si>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</si>
  <si>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</si>
  <si>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</si>
  <si>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</si>
  <si>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</si>
  <si>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</si>
  <si>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</si>
  <si>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</si>
  <si>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</si>
  <si>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</si>
  <si>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</si>
  <si>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</si>
  <si>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</si>
  <si>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</si>
  <si>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</si>
  <si>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</si>
  <si>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</si>
  <si>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</si>
  <si>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</si>
  <si>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</si>
  <si>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</si>
  <si>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</si>
  <si>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</si>
  <si>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</si>
  <si>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</si>
  <si>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</si>
  <si>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</si>
  <si>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</si>
  <si>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</si>
  <si>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</si>
  <si>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</si>
  <si>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</si>
  <si>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</si>
  <si>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</si>
  <si>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</si>
  <si>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</si>
  <si>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</si>
  <si>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</si>
  <si>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</si>
  <si>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</si>
  <si>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</si>
  <si>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</si>
  <si>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</si>
  <si>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</si>
  <si>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</si>
  <si>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</si>
  <si>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</si>
  <si>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</si>
  <si>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</si>
  <si>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</si>
  <si>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</si>
  <si>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</si>
  <si>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</si>
  <si>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</si>
  <si>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</si>
  <si>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</si>
  <si>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</si>
  <si>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</si>
  <si>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</si>
  <si>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</si>
  <si>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</si>
  <si>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</si>
  <si>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</si>
  <si>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</si>
  <si>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</si>
  <si>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</si>
  <si>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</si>
  <si>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</si>
  <si>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</si>
  <si>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</si>
  <si>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</si>
  <si>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</si>
  <si>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</si>
  <si>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</si>
  <si>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</si>
  <si>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</si>
  <si>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</si>
  <si>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</si>
  <si>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</si>
  <si>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</si>
  <si>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</si>
  <si>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</si>
  <si>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</si>
  <si>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</si>
  <si>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</si>
  <si>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</si>
  <si>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</si>
  <si>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</si>
  <si>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</si>
  <si>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</si>
  <si>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</si>
  <si>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</si>
  <si>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</si>
  <si>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</si>
  <si>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</si>
  <si>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</si>
  <si>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</si>
  <si>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</si>
  <si>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</si>
  <si>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</si>
  <si>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</si>
  <si>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</si>
  <si>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</si>
  <si>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</si>
  <si>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</si>
  <si>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</si>
  <si>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</si>
  <si>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</si>
  <si>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</si>
  <si>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</si>
  <si>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</si>
  <si>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</si>
  <si>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</si>
  <si>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</si>
  <si>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</si>
  <si>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</si>
  <si>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</si>
  <si>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</si>
  <si>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</si>
  <si>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</si>
  <si>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</si>
  <si>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</si>
  <si>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</si>
  <si>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</si>
  <si>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</si>
  <si>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</si>
  <si>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</si>
  <si>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</si>
  <si>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</si>
  <si>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</si>
  <si>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</si>
  <si>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</si>
  <si>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</si>
  <si>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</si>
  <si>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</si>
  <si>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</si>
  <si>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</si>
  <si>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</si>
  <si>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</si>
  <si>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</si>
  <si>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</si>
  <si>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</si>
  <si>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</si>
  <si>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</si>
  <si>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</si>
  <si>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</si>
  <si>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</si>
  <si>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</si>
  <si>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</si>
  <si>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</si>
  <si>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</si>
  <si>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</si>
  <si>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</si>
  <si>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</si>
  <si>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</si>
  <si>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</si>
  <si>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</si>
  <si>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</si>
  <si>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</si>
  <si>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</si>
  <si>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</si>
  <si>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</si>
  <si>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</si>
  <si>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</si>
  <si>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</si>
  <si>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</si>
  <si>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</si>
  <si>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</si>
  <si>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</si>
  <si>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</si>
  <si>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</si>
  <si>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</si>
  <si>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</si>
  <si>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</si>
  <si>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</si>
  <si>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</si>
  <si>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</si>
  <si>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</si>
  <si>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</si>
  <si>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</si>
  <si>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</si>
  <si>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</si>
  <si>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</si>
  <si>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</si>
  <si>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</si>
  <si>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</si>
  <si>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</si>
  <si>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</si>
  <si>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</si>
  <si>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</si>
  <si>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</si>
  <si>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</si>
  <si>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</si>
  <si>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</si>
  <si>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</si>
  <si>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</si>
  <si>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</si>
  <si>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</si>
  <si>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</si>
  <si>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</si>
  <si>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</si>
  <si>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</si>
  <si>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</si>
  <si>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</si>
  <si>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</si>
  <si>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</si>
  <si>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</si>
  <si>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</si>
  <si>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</si>
  <si>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</si>
  <si>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</si>
  <si>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</si>
  <si>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</si>
  <si>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</si>
  <si>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</si>
  <si>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</si>
  <si>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</si>
  <si>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</si>
  <si>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</si>
  <si>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</si>
  <si>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</si>
  <si>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</si>
  <si>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</si>
  <si>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</si>
  <si>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</si>
  <si>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</si>
  <si>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</si>
  <si>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</si>
  <si>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</si>
  <si>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</si>
  <si>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</si>
  <si>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</si>
  <si>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</si>
  <si>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</si>
  <si>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</si>
  <si>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</si>
  <si>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</si>
  <si>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</si>
  <si>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</si>
  <si>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</si>
  <si>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</si>
  <si>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</si>
  <si>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</si>
  <si>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</si>
  <si>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</si>
  <si>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</si>
  <si>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</si>
  <si>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</si>
  <si>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</si>
  <si>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</si>
  <si>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</si>
  <si>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</si>
  <si>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</si>
  <si>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</si>
  <si>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</si>
  <si>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</si>
  <si>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</si>
  <si>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</si>
  <si>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</si>
  <si>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</si>
  <si>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</si>
  <si>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</si>
  <si>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</si>
  <si>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</si>
  <si>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</si>
  <si>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</si>
  <si>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</si>
  <si>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</si>
  <si>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</si>
  <si>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</si>
  <si>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</si>
  <si>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</si>
  <si>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</si>
  <si>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</si>
  <si>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</si>
  <si>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</si>
  <si>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</si>
  <si>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</si>
  <si>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</si>
  <si>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</si>
  <si>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</si>
  <si>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</si>
  <si>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</si>
  <si>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</si>
  <si>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</si>
  <si>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</si>
  <si>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</si>
  <si>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</si>
  <si>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</si>
  <si>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</si>
  <si>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</si>
  <si>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</si>
  <si>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</si>
  <si>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</si>
  <si>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</si>
  <si>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</si>
  <si>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</si>
  <si>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</si>
  <si>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</si>
  <si>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</si>
  <si>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</si>
  <si>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</si>
  <si>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</si>
  <si>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</si>
  <si>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</si>
  <si>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</si>
  <si>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</si>
  <si>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</si>
  <si>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</si>
  <si>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</si>
  <si>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</si>
  <si>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</si>
  <si>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</si>
  <si>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</si>
  <si>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</si>
  <si>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</si>
  <si>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</si>
  <si>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</si>
  <si>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</si>
  <si>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</si>
  <si>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</si>
  <si>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</si>
  <si>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</si>
  <si>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</si>
  <si>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</si>
  <si>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</si>
  <si>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</si>
  <si>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</si>
  <si>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</si>
  <si>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</si>
  <si>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</si>
  <si>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</si>
  <si>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</si>
  <si>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</si>
  <si>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</si>
  <si>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</si>
  <si>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</si>
  <si>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</si>
  <si>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</si>
  <si>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</si>
  <si>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</si>
  <si>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</si>
  <si>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</si>
  <si>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</si>
  <si>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</si>
  <si>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</si>
  <si>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</si>
  <si>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</si>
  <si>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</si>
  <si>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</si>
  <si>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</si>
  <si>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</si>
  <si>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</si>
  <si>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</si>
  <si>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</si>
  <si>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</si>
  <si>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</si>
  <si>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</si>
  <si>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</si>
  <si>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</si>
  <si>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</si>
  <si>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</si>
  <si>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</si>
  <si>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</si>
  <si>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</si>
  <si>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</si>
  <si>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</si>
  <si>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</si>
  <si>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</si>
  <si>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</si>
  <si>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</si>
  <si>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</si>
  <si>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</si>
  <si>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</si>
  <si>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</si>
  <si>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</si>
  <si>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</si>
  <si>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</si>
  <si>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</si>
  <si>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</si>
  <si>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</si>
  <si>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</si>
  <si>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</si>
  <si>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</si>
  <si>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</si>
  <si>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</si>
  <si>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</si>
  <si>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</si>
  <si>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</si>
  <si>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</si>
  <si>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</si>
  <si>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</si>
  <si>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</si>
  <si>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</si>
  <si>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</si>
  <si>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</si>
  <si>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</si>
  <si>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</si>
  <si>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</si>
  <si>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</si>
  <si>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</si>
  <si>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</si>
  <si>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</si>
  <si>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</si>
  <si>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</si>
  <si>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</si>
  <si>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</si>
  <si>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</si>
  <si>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</si>
  <si>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</si>
  <si>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</si>
  <si>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</si>
  <si>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</si>
  <si>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</si>
  <si>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</si>
  <si>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</si>
  <si>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</si>
  <si>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</si>
  <si>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</si>
  <si>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</si>
  <si>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</si>
  <si>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</si>
  <si>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</si>
  <si>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</si>
  <si>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</si>
  <si>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</si>
  <si>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</si>
  <si>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</si>
  <si>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</si>
  <si>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</si>
  <si>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</si>
  <si>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</si>
  <si>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</si>
  <si>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</si>
  <si>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</si>
  <si>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</si>
  <si>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</si>
  <si>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</si>
  <si>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</si>
  <si>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</si>
  <si>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</si>
  <si>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</si>
  <si>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</si>
  <si>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</si>
  <si>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</si>
  <si>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</si>
  <si>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</si>
  <si>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</si>
  <si>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</si>
  <si>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</si>
  <si>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</si>
  <si>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</si>
  <si>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</si>
  <si>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</si>
  <si>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</si>
  <si>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</si>
  <si>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</si>
  <si>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</si>
  <si>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</si>
  <si>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</si>
  <si>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</si>
  <si>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</si>
  <si>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</si>
  <si>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</si>
  <si>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</si>
  <si>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</si>
  <si>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</si>
  <si>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</si>
  <si>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</si>
  <si>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</si>
  <si>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</si>
  <si>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</si>
  <si>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</si>
  <si>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</si>
  <si>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</si>
  <si>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</si>
  <si>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</si>
  <si>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</si>
  <si>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</si>
  <si>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</si>
  <si>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</si>
  <si>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</si>
  <si>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</si>
  <si>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</si>
  <si>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</si>
  <si>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</si>
  <si>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</si>
  <si>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</si>
  <si>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</si>
  <si>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</si>
  <si>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</si>
  <si>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</si>
  <si>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</si>
  <si>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</si>
  <si>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</si>
  <si>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</si>
  <si>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</si>
  <si>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</si>
  <si>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</si>
  <si>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</si>
  <si>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</si>
  <si>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</si>
  <si>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</si>
  <si>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</si>
  <si>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</si>
  <si>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</si>
  <si>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</si>
  <si>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</si>
  <si>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</si>
  <si>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</si>
  <si>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</si>
  <si>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</si>
  <si>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</si>
  <si>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</si>
  <si>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</si>
  <si>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</si>
  <si>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</si>
  <si>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</si>
  <si>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</si>
  <si>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</si>
  <si>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</si>
  <si>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</si>
  <si>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</si>
  <si>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</si>
  <si>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</si>
  <si>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</si>
  <si>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</si>
  <si>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</si>
  <si>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</si>
  <si>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</si>
  <si>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</si>
  <si>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</si>
  <si>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</si>
  <si>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</si>
  <si>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</si>
  <si>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</si>
  <si>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</si>
  <si>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</si>
  <si>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</si>
  <si>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</si>
  <si>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</si>
  <si>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</si>
  <si>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</si>
  <si>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</si>
  <si>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</si>
  <si>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</si>
  <si>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</si>
  <si>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</si>
  <si>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</si>
  <si>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</si>
  <si>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</si>
  <si>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</si>
  <si>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</si>
  <si>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</si>
  <si>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</si>
  <si>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</si>
  <si>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</si>
  <si>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</si>
  <si>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</si>
  <si>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</si>
  <si>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</si>
  <si>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</si>
  <si>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</si>
  <si>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</si>
  <si>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</si>
  <si>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</si>
  <si>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</si>
  <si>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</si>
  <si>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</si>
  <si>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</si>
  <si>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</si>
  <si>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</si>
  <si>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</si>
  <si>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</si>
  <si>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</si>
  <si>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</si>
  <si>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</si>
  <si>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</si>
  <si>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</si>
  <si>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</si>
  <si>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</si>
  <si>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</si>
  <si>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</si>
  <si>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</si>
  <si>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</si>
  <si>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</si>
  <si>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</si>
  <si>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</si>
  <si>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</si>
  <si>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</si>
  <si>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</si>
  <si>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</si>
  <si>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</si>
  <si>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</si>
  <si>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</si>
  <si>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</si>
  <si>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</si>
  <si>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</si>
  <si>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</si>
  <si>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</si>
  <si>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</si>
  <si>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</si>
  <si>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</si>
  <si>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</si>
  <si>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</si>
  <si>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</si>
  <si>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</si>
  <si>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</si>
  <si>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</si>
  <si>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</si>
  <si>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</si>
  <si>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</si>
  <si>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</si>
  <si>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</si>
  <si>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</si>
  <si>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</si>
  <si>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</si>
  <si>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</si>
  <si>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</si>
  <si>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</si>
  <si>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</si>
  <si>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</si>
  <si>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</si>
  <si>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</si>
  <si>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</si>
  <si>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</si>
  <si>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</si>
  <si>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</si>
  <si>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</si>
  <si>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</si>
  <si>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</si>
  <si>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</si>
  <si>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</si>
  <si>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</si>
  <si>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</si>
  <si>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</si>
  <si>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</si>
  <si>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</si>
  <si>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</si>
  <si>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</si>
  <si>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</si>
  <si>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</si>
  <si>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</si>
  <si>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</si>
  <si>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</si>
  <si>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</si>
  <si>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</si>
  <si>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</si>
  <si>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</si>
  <si>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</si>
  <si>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</si>
  <si>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</si>
  <si>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</si>
  <si>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</si>
  <si>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</si>
  <si>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</si>
  <si>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</si>
  <si>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</si>
  <si>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</si>
  <si>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</si>
  <si>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</si>
  <si>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</si>
  <si>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</si>
  <si>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</si>
  <si>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</si>
  <si>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</si>
  <si>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</si>
  <si>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</si>
  <si>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</si>
  <si>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</si>
  <si>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</si>
  <si>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</si>
  <si>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</si>
  <si>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</si>
  <si>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</si>
  <si>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</si>
  <si>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</si>
  <si>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</si>
  <si>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</si>
  <si>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</si>
  <si>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</si>
  <si>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</si>
  <si>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</si>
  <si>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</si>
  <si>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</si>
  <si>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</si>
  <si>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</si>
  <si>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</si>
  <si>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</si>
  <si>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</si>
  <si>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</si>
  <si>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</si>
  <si>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</si>
  <si>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</si>
  <si>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</si>
  <si>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</si>
  <si>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</si>
  <si>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</si>
  <si>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</si>
  <si>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</si>
  <si>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</si>
  <si>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</si>
  <si>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</si>
  <si>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</si>
  <si>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</si>
  <si>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</si>
  <si>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</si>
  <si>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</si>
  <si>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</si>
  <si>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</si>
  <si>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</si>
  <si>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</si>
  <si>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</si>
  <si>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</si>
  <si>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</si>
  <si>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</si>
  <si>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</si>
  <si>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</si>
  <si>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</si>
  <si>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</si>
  <si>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</si>
  <si>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</si>
  <si>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</si>
  <si>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</si>
  <si>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</si>
  <si>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</si>
  <si>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</si>
  <si>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</si>
  <si>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</si>
  <si>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</si>
  <si>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</si>
  <si>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</si>
  <si>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</si>
  <si>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</si>
  <si>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</si>
  <si>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</si>
  <si>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</si>
  <si>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</si>
  <si>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</si>
  <si>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</si>
  <si>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</si>
  <si>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</si>
  <si>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</si>
  <si>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</si>
  <si>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</si>
  <si>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</si>
  <si>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</si>
  <si>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</si>
  <si>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</si>
  <si>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</si>
  <si>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</si>
  <si>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</si>
  <si>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</si>
  <si>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</si>
  <si>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</si>
  <si>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</si>
  <si>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</si>
  <si>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</si>
  <si>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</si>
  <si>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</si>
  <si>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</si>
  <si>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</si>
  <si>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</si>
  <si>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</si>
  <si>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</si>
  <si>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</si>
  <si>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</si>
  <si>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</si>
  <si>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</si>
  <si>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</si>
  <si>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</si>
  <si>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</si>
  <si>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</si>
  <si>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</si>
  <si>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</si>
  <si>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</si>
  <si>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</si>
  <si>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</si>
  <si>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</si>
  <si>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</si>
  <si>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</si>
  <si>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</si>
  <si>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</si>
  <si>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</si>
  <si>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</si>
  <si>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</si>
  <si>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</si>
  <si>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</si>
  <si>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</si>
  <si>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</si>
  <si>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</si>
  <si>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</si>
  <si>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</si>
  <si>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</si>
  <si>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</si>
  <si>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</si>
  <si>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</si>
  <si>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</si>
  <si>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</si>
  <si>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</si>
  <si>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</si>
  <si>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</si>
  <si>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</si>
  <si>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</si>
  <si>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</si>
  <si>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</si>
  <si>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</si>
  <si>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</si>
  <si>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</si>
  <si>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</si>
  <si>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</si>
  <si>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</si>
  <si>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</si>
  <si>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</si>
  <si>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</si>
  <si>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</si>
  <si>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</si>
  <si>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</si>
  <si>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</si>
  <si>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</si>
  <si>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</si>
  <si>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</si>
  <si>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</si>
  <si>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</si>
  <si>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</si>
  <si>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</si>
  <si>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</si>
  <si>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</si>
  <si>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</si>
  <si>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</si>
  <si>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</si>
  <si>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</si>
  <si>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</si>
  <si>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</si>
  <si>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</si>
  <si>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</si>
  <si>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</si>
  <si>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</si>
  <si>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</si>
  <si>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</si>
  <si>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</si>
  <si>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</si>
  <si>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</si>
  <si>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</si>
  <si>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</si>
  <si>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</si>
  <si>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</si>
  <si>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</si>
  <si>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</si>
  <si>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</si>
  <si>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</si>
  <si>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</si>
  <si>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</si>
  <si>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</si>
  <si>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</si>
  <si>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</si>
  <si>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</si>
  <si>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</si>
  <si>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</si>
  <si>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</si>
  <si>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</si>
  <si>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</si>
  <si>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</si>
  <si>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</si>
  <si>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</si>
  <si>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</si>
  <si>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</si>
  <si>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</si>
  <si>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</si>
  <si>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</si>
  <si>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</si>
  <si>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</si>
  <si>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</si>
  <si>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</si>
  <si>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</si>
  <si>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</si>
  <si>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</si>
  <si>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</si>
  <si>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</si>
  <si>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</si>
  <si>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</si>
  <si>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</si>
  <si>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</si>
  <si>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</si>
  <si>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</si>
  <si>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</si>
  <si>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</si>
  <si>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</si>
  <si>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</si>
  <si>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</si>
  <si>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</si>
  <si>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</si>
  <si>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</si>
  <si>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</si>
  <si>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</si>
  <si>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</si>
  <si>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</si>
  <si>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</si>
  <si>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</si>
  <si>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</si>
  <si>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</si>
  <si>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</si>
  <si>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</si>
  <si>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</si>
  <si>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</si>
  <si>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</si>
  <si>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</si>
  <si>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</si>
  <si>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</si>
  <si>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</si>
  <si>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</si>
  <si>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</si>
  <si>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</si>
  <si>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</si>
  <si>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</si>
  <si>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</si>
  <si>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</si>
  <si>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</si>
  <si>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</si>
  <si>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</si>
  <si>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</si>
  <si>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</si>
  <si>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</si>
  <si>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</si>
  <si>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</si>
  <si>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</si>
  <si>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</si>
  <si>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</si>
  <si>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</si>
  <si>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</si>
  <si>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</si>
  <si>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</si>
  <si>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</si>
  <si>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</si>
  <si>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</si>
  <si>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</si>
  <si>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</si>
  <si>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</si>
  <si>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</si>
  <si>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</si>
  <si>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</si>
  <si>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</si>
  <si>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</si>
  <si>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</si>
  <si>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</si>
  <si>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</si>
  <si>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</si>
  <si>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</si>
  <si>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</si>
  <si>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</si>
  <si>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</si>
  <si>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</si>
  <si>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</si>
  <si>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</si>
  <si>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</si>
  <si>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</si>
  <si>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</si>
  <si>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</si>
  <si>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</si>
  <si>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</si>
  <si>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</si>
  <si>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</si>
  <si>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</si>
  <si>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</si>
  <si>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</si>
  <si>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</si>
  <si>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</si>
  <si>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</si>
  <si>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</si>
  <si>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</si>
  <si>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</si>
  <si>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</si>
  <si>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</si>
  <si>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</si>
  <si>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</si>
  <si>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</si>
  <si>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</si>
  <si>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</si>
  <si>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</si>
  <si>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</si>
  <si>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</si>
  <si>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</si>
  <si>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</si>
  <si>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</si>
  <si>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</si>
  <si>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</si>
  <si>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</si>
  <si>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</si>
  <si>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</si>
  <si>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</si>
  <si>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</si>
  <si>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</si>
  <si>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</si>
  <si>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</si>
  <si>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</si>
  <si>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</si>
  <si>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</si>
  <si>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</si>
  <si>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</si>
  <si>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</si>
  <si>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</si>
  <si>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</si>
  <si>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</si>
  <si>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</si>
  <si>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</si>
  <si>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</si>
  <si>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</si>
  <si>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</si>
  <si>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</si>
  <si>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</si>
  <si>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</si>
  <si>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</si>
  <si>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</si>
  <si>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</si>
  <si>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</si>
  <si>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</si>
  <si>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</si>
  <si>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</si>
  <si>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</si>
  <si>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</si>
  <si>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</si>
  <si>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</si>
  <si>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</si>
  <si>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</si>
  <si>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</si>
  <si>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</si>
  <si>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</si>
  <si>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</si>
  <si>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</si>
  <si>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</si>
  <si>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</si>
  <si>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</si>
  <si>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</si>
  <si>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</si>
  <si>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</si>
  <si>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</si>
  <si>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</si>
  <si>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</si>
  <si>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</si>
  <si>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</si>
  <si>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</si>
  <si>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</si>
  <si>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</si>
  <si>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</si>
  <si>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</si>
  <si>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</si>
  <si>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</si>
  <si>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</si>
  <si>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</si>
  <si>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</si>
  <si>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</si>
  <si>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</si>
  <si>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</si>
  <si>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</si>
  <si>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</si>
  <si>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</si>
  <si>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</si>
  <si>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</si>
  <si>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</si>
  <si>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</si>
  <si>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</si>
  <si>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</si>
  <si>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</si>
  <si>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</si>
  <si>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</si>
  <si>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</si>
  <si>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</si>
  <si>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</si>
  <si>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</si>
  <si>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</si>
  <si>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</si>
  <si>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</si>
  <si>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</si>
  <si>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</si>
  <si>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</si>
  <si>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</si>
  <si>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</si>
  <si>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</si>
  <si>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</si>
  <si>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</si>
  <si>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</si>
  <si>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</si>
  <si>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</si>
  <si>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</si>
  <si>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</si>
  <si>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</si>
  <si>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</si>
  <si>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</si>
  <si>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</si>
  <si>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</si>
  <si>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</si>
  <si>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</si>
  <si>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</si>
  <si>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</si>
  <si>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</si>
  <si>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</si>
  <si>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</si>
  <si>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</si>
  <si>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</si>
  <si>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</si>
  <si>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</si>
  <si>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</si>
  <si>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</si>
  <si>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</si>
  <si>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</si>
  <si>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</si>
  <si>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</si>
  <si>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</si>
  <si>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</si>
  <si>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</si>
  <si>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</si>
  <si>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</si>
  <si>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</si>
  <si>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</si>
  <si>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</si>
  <si>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</si>
  <si>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</si>
  <si>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</si>
  <si>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</si>
  <si>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</si>
  <si>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</si>
  <si>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</si>
  <si>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</si>
  <si>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</si>
  <si>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</si>
  <si>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</si>
  <si>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</si>
  <si>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</si>
  <si>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</si>
  <si>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</si>
  <si>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</si>
  <si>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</si>
  <si>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</si>
  <si>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</si>
  <si>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</si>
  <si>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</si>
  <si>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</si>
  <si>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</si>
  <si>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</si>
  <si>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</si>
  <si>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</si>
  <si>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</si>
  <si>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</si>
  <si>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</si>
  <si>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</si>
  <si>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</si>
  <si>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</si>
  <si>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</si>
  <si>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</si>
  <si>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</si>
  <si>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</si>
  <si>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</si>
  <si>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</si>
  <si>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</si>
  <si>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</si>
  <si>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</si>
  <si>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</si>
  <si>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</si>
  <si>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</si>
  <si>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</si>
  <si>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</si>
  <si>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</si>
  <si>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</si>
  <si>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</si>
  <si>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</si>
  <si>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</si>
  <si>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</si>
  <si>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</si>
  <si>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</si>
  <si>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</si>
  <si>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</si>
  <si>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</si>
  <si>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</si>
  <si>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</si>
  <si>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</si>
  <si>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</si>
  <si>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</si>
  <si>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</si>
  <si>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</si>
  <si>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</si>
  <si>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</si>
  <si>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</si>
  <si>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</si>
  <si>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</si>
  <si>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</si>
  <si>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</si>
  <si>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</si>
  <si>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</si>
  <si>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</si>
  <si>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</si>
  <si>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</si>
  <si>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</si>
  <si>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</si>
  <si>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</si>
  <si>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</si>
  <si>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</si>
  <si>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</si>
  <si>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</si>
  <si>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</si>
  <si>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</si>
  <si>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</si>
  <si>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</si>
  <si>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</si>
  <si>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</si>
  <si>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</si>
  <si>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</si>
  <si>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</si>
  <si>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</si>
  <si>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</si>
  <si>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</si>
  <si>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</si>
  <si>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</si>
  <si>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</si>
  <si>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</si>
  <si>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</si>
  <si>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</si>
  <si>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</si>
  <si>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</si>
  <si>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</si>
  <si>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</si>
  <si>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</si>
  <si>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</si>
  <si>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</si>
  <si>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</si>
  <si>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</si>
  <si>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</si>
  <si>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</si>
  <si>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</si>
  <si>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</si>
  <si>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</si>
  <si>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</si>
  <si>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</si>
  <si>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</si>
  <si>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</si>
  <si>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</si>
  <si>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</si>
  <si>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</si>
  <si>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</si>
  <si>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</si>
  <si>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</si>
  <si>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</si>
  <si>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</si>
  <si>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</si>
  <si>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</si>
  <si>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</si>
  <si>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</si>
  <si>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</si>
  <si>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</si>
  <si>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</si>
  <si>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</si>
  <si>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</si>
  <si>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</si>
  <si>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</si>
  <si>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</si>
  <si>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</si>
  <si>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</si>
  <si>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</si>
  <si>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</si>
  <si>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</si>
  <si>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</si>
  <si>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</si>
  <si>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</si>
  <si>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</si>
  <si>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</si>
  <si>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</si>
  <si>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</si>
  <si>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</si>
  <si>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</si>
  <si>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</si>
  <si>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</si>
  <si>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</si>
  <si>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</si>
  <si>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</si>
  <si>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</si>
  <si>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</si>
  <si>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</si>
  <si>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</si>
  <si>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</si>
  <si>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</si>
  <si>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</si>
  <si>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</si>
  <si>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</si>
  <si>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</si>
  <si>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</si>
  <si>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</si>
  <si>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</si>
  <si>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</si>
  <si>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</si>
  <si>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</si>
  <si>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</si>
  <si>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</si>
  <si>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</si>
  <si>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</si>
  <si>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</si>
  <si>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</si>
  <si>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</si>
  <si>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</si>
  <si>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</si>
  <si>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</si>
  <si>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</si>
  <si>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</si>
  <si>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</si>
  <si>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</si>
  <si>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</si>
  <si>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</si>
  <si>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</si>
  <si>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</si>
  <si>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</si>
  <si>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</si>
  <si>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</si>
  <si>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</si>
  <si>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</si>
  <si>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</si>
  <si>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</si>
  <si>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</si>
  <si>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</si>
  <si>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</si>
  <si>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</si>
  <si>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</si>
  <si>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</si>
  <si>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</si>
  <si>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</si>
  <si>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</si>
  <si>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</si>
  <si>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</si>
  <si>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</si>
  <si>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</si>
  <si>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</si>
  <si>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</si>
  <si>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</si>
  <si>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</si>
  <si>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</si>
  <si>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</si>
  <si>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</si>
  <si>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</si>
  <si>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</si>
  <si>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</si>
  <si>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</si>
  <si>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</si>
  <si>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</si>
  <si>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</si>
  <si>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</si>
  <si>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</si>
  <si>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</si>
  <si>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</si>
  <si>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</si>
  <si>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</si>
  <si>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</si>
  <si>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</si>
  <si>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</si>
  <si>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</si>
  <si>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</si>
  <si>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</si>
  <si>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</si>
  <si>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</si>
  <si>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</si>
  <si>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</si>
  <si>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</si>
  <si>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</si>
  <si>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</si>
  <si>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</si>
  <si>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</si>
  <si>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</si>
  <si>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</si>
  <si>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</si>
  <si>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</si>
  <si>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</si>
  <si>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</si>
  <si>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</si>
  <si>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</si>
  <si>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</si>
  <si>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</si>
  <si>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</si>
  <si>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</si>
  <si>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</si>
  <si>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</si>
  <si>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</si>
  <si>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</si>
  <si>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</si>
  <si>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</si>
  <si>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</si>
  <si>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</si>
  <si>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</si>
  <si>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</si>
  <si>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</si>
  <si>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</si>
  <si>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</si>
  <si>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</si>
  <si>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</si>
  <si>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</si>
  <si>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</si>
  <si>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</si>
  <si>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</si>
  <si>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</si>
  <si>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</si>
  <si>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</si>
  <si>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</si>
  <si>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</si>
  <si>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</si>
  <si>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</si>
  <si>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</si>
  <si>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</si>
  <si>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</si>
  <si>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</si>
  <si>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</si>
  <si>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</si>
  <si>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</si>
  <si>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</si>
  <si>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</si>
  <si>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</si>
  <si>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</si>
  <si>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</si>
  <si>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</si>
  <si>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</si>
  <si>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</si>
  <si>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</si>
  <si>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</si>
  <si>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</si>
  <si>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</si>
  <si>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</si>
  <si>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</si>
  <si>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</si>
  <si>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</si>
  <si>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</si>
  <si>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</si>
  <si>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</si>
  <si>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</si>
  <si>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</si>
  <si>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</si>
  <si>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</si>
  <si>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</si>
  <si>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</si>
  <si>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</si>
  <si>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</si>
  <si>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</si>
  <si>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</si>
  <si>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</si>
  <si>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</si>
  <si>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</si>
  <si>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</si>
  <si>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</si>
  <si>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</si>
  <si>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</si>
  <si>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</si>
  <si>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</si>
  <si>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</si>
  <si>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</si>
  <si>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</si>
  <si>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</si>
  <si>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</si>
  <si>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</si>
  <si>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</si>
  <si>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</si>
  <si>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</si>
  <si>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</si>
  <si>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</si>
  <si>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</si>
  <si>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</si>
  <si>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</si>
  <si>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</si>
  <si>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</si>
  <si>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</si>
  <si>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</si>
  <si>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</si>
  <si>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</si>
  <si>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</si>
  <si>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</si>
  <si>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</si>
  <si>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</si>
  <si>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</si>
  <si>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</si>
  <si>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</si>
  <si>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</si>
  <si>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</si>
  <si>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</si>
  <si>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</si>
  <si>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</si>
  <si>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</si>
  <si>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</si>
  <si>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</si>
  <si>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</si>
  <si>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</si>
  <si>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</si>
  <si>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</si>
  <si>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</si>
  <si>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</si>
  <si>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</si>
  <si>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</si>
  <si>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</si>
  <si>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</si>
  <si>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</si>
  <si>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</si>
  <si>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</si>
  <si>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</si>
  <si>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</si>
  <si>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</si>
  <si>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</si>
  <si>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</si>
  <si>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</si>
  <si>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</si>
  <si>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</si>
  <si>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</si>
  <si>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</si>
  <si>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</si>
  <si>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</si>
  <si>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</si>
  <si>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</si>
  <si>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</si>
  <si>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</si>
  <si>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</si>
  <si>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</si>
  <si>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</si>
  <si>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</si>
  <si>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</si>
  <si>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</si>
  <si>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</si>
  <si>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</si>
  <si>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</si>
  <si>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</si>
  <si>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</si>
  <si>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</si>
  <si>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</si>
  <si>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</si>
  <si>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</si>
  <si>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</si>
  <si>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</si>
  <si>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</si>
  <si>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</si>
  <si>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</si>
  <si>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</si>
  <si>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</si>
  <si>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</si>
  <si>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</si>
  <si>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</si>
  <si>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</si>
  <si>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</si>
  <si>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</si>
  <si>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</si>
  <si>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</si>
  <si>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</si>
  <si>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</si>
  <si>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</si>
  <si>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</si>
  <si>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</si>
  <si>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</si>
  <si>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</si>
  <si>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</si>
  <si>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</si>
  <si>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</si>
  <si>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</si>
  <si>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</si>
  <si>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</si>
  <si>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</si>
  <si>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</si>
  <si>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</si>
  <si>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</si>
  <si>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</si>
  <si>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</si>
  <si>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</si>
  <si>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</si>
  <si>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</si>
  <si>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</si>
  <si>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</si>
  <si>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</si>
  <si>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</si>
  <si>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</si>
  <si>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</si>
  <si>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</si>
  <si>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</si>
  <si>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</si>
  <si>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</si>
  <si>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</si>
  <si>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</si>
  <si>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</si>
  <si>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</si>
  <si>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</si>
  <si>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</si>
  <si>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</si>
  <si>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</si>
  <si>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</si>
  <si>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</si>
  <si>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</si>
  <si>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</si>
  <si>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</si>
  <si>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</si>
  <si>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</si>
  <si>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</si>
  <si>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</si>
  <si>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</si>
  <si>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</si>
  <si>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</si>
  <si>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</si>
  <si>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</si>
  <si>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</si>
  <si>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</si>
  <si>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</si>
  <si>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</si>
  <si>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</si>
  <si>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</si>
  <si>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</si>
  <si>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</si>
  <si>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</si>
  <si>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</si>
  <si>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</si>
  <si>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</si>
  <si>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</si>
  <si>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</si>
  <si>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</si>
  <si>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</si>
  <si>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</si>
  <si>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</si>
  <si>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</si>
  <si>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</si>
  <si>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</si>
  <si>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</si>
  <si>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</si>
  <si>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</si>
  <si>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</si>
  <si>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</si>
  <si>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</si>
  <si>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</si>
  <si>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</si>
  <si>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</si>
  <si>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</si>
  <si>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</si>
  <si>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</si>
  <si>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</si>
  <si>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</si>
  <si>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</si>
  <si>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</si>
  <si>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</si>
  <si>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</si>
  <si>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</si>
  <si>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</si>
  <si>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</si>
  <si>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</si>
  <si>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</si>
  <si>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</si>
  <si>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</si>
  <si>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</si>
  <si>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</si>
  <si>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</si>
  <si>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</si>
  <si>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</si>
  <si>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</si>
  <si>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</si>
  <si>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</si>
  <si>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</si>
  <si>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</si>
  <si>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</si>
  <si>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</si>
  <si>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</si>
  <si>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</si>
  <si>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</si>
  <si>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</si>
  <si>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</si>
  <si>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</si>
  <si>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</si>
  <si>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</si>
  <si>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</si>
  <si>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</si>
  <si>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</si>
  <si>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</si>
  <si>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</si>
  <si>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</si>
  <si>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</si>
  <si>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</si>
  <si>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</si>
  <si>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</si>
  <si>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</si>
  <si>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</si>
  <si>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</si>
  <si>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</si>
  <si>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</si>
  <si>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</si>
  <si>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</si>
  <si>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</si>
  <si>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</si>
  <si>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</si>
  <si>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</si>
  <si>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</si>
  <si>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</si>
  <si>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</si>
  <si>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</si>
  <si>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</si>
  <si>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</si>
  <si>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</si>
  <si>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</si>
  <si>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</si>
  <si>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</si>
  <si>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</si>
  <si>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</si>
  <si>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</si>
  <si>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</si>
  <si>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</si>
  <si>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</si>
  <si>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</si>
  <si>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</si>
  <si>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</si>
  <si>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</si>
  <si>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</si>
  <si>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</si>
  <si>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</si>
  <si>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</si>
  <si>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</si>
  <si>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</si>
  <si>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</si>
  <si>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</si>
  <si>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</si>
  <si>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</si>
  <si>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</si>
  <si>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</si>
  <si>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</si>
  <si>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</si>
  <si>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</si>
  <si>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</si>
  <si>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</si>
  <si>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</si>
  <si>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</si>
  <si>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</si>
  <si>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</si>
  <si>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</si>
  <si>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</si>
  <si>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</si>
  <si>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</si>
  <si>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</si>
  <si>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</si>
  <si>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</si>
  <si>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</si>
  <si>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</si>
  <si>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</si>
  <si>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</si>
  <si>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</si>
  <si>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</si>
  <si>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</si>
  <si>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</si>
  <si>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</si>
  <si>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</si>
  <si>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</si>
  <si>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</si>
  <si>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</si>
  <si>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</si>
  <si>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</si>
  <si>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</si>
  <si>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</si>
  <si>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</si>
  <si>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</si>
  <si>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</si>
  <si>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</si>
  <si>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</si>
  <si>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</si>
  <si>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</si>
  <si>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</si>
  <si>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</si>
  <si>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</si>
  <si>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</si>
  <si>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</si>
  <si>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</si>
  <si>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</si>
  <si>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</si>
  <si>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</si>
  <si>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</si>
  <si>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</si>
  <si>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</si>
  <si>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</si>
  <si>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</si>
  <si>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</si>
  <si>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</si>
  <si>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</si>
  <si>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</si>
  <si>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</si>
  <si>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</si>
  <si>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</si>
  <si>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</si>
  <si>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</si>
  <si>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</si>
  <si>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</si>
  <si>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</si>
  <si>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</si>
  <si>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</si>
  <si>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</si>
  <si>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</si>
  <si>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</si>
  <si>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</si>
  <si>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</si>
  <si>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</si>
  <si>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</si>
  <si>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</si>
  <si>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</si>
  <si>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</si>
  <si>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</si>
  <si>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</si>
  <si>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</si>
  <si>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</si>
  <si>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</si>
  <si>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</si>
  <si>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</si>
  <si>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</si>
  <si>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</si>
  <si>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</si>
  <si>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</si>
  <si>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</si>
  <si>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</si>
  <si>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</si>
  <si>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</si>
  <si>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</si>
  <si>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</si>
  <si>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</si>
  <si>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</si>
  <si>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</si>
  <si>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</si>
  <si>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</si>
  <si>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</si>
  <si>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</si>
  <si>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</si>
  <si>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</si>
  <si>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</si>
  <si>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</si>
  <si>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</si>
  <si>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</si>
  <si>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</si>
  <si>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</si>
  <si>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</si>
  <si>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</si>
  <si>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</si>
  <si>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</si>
  <si>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</si>
  <si>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</si>
  <si>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</si>
  <si>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</si>
  <si>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</si>
  <si>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</si>
  <si>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</si>
  <si>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</si>
  <si>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</si>
  <si>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</si>
  <si>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</si>
  <si>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</si>
  <si>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</si>
  <si>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</si>
  <si>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</si>
  <si>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</si>
  <si>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</si>
  <si>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</si>
  <si>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</si>
  <si>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</si>
  <si>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</si>
  <si>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</si>
  <si>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</si>
  <si>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</si>
  <si>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</si>
  <si>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</si>
  <si>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</si>
  <si>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</si>
  <si>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</si>
  <si>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</si>
  <si>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</si>
  <si>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</si>
  <si>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</si>
  <si>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</si>
  <si>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</si>
  <si>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</si>
  <si>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</si>
  <si>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</si>
  <si>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</si>
  <si>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</si>
  <si>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</si>
  <si>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</si>
  <si>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</si>
  <si>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</si>
  <si>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</si>
  <si>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</si>
  <si>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</si>
  <si>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</si>
  <si>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</si>
  <si>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</si>
  <si>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</si>
  <si>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</si>
  <si>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</si>
  <si>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</si>
  <si>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</si>
  <si>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</si>
  <si>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</si>
  <si>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</si>
  <si>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</si>
  <si>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</si>
  <si>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</si>
  <si>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</si>
  <si>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</si>
  <si>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</si>
  <si>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</si>
  <si>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</si>
  <si>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</si>
  <si>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</si>
  <si>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</si>
  <si>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</si>
  <si>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</si>
  <si>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</si>
  <si>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</si>
  <si>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</si>
  <si>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</si>
  <si>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</si>
  <si>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</si>
  <si>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</si>
  <si>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</si>
  <si>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</si>
  <si>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</si>
  <si>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</si>
  <si>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</si>
  <si>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</si>
  <si>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</si>
  <si>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</si>
  <si>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</si>
  <si>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</si>
  <si>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</si>
  <si>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</si>
  <si>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</si>
  <si>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</si>
  <si>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</si>
  <si>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</si>
  <si>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</si>
  <si>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</si>
  <si>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</si>
  <si>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</si>
  <si>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</si>
  <si>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</si>
  <si>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</si>
  <si>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</si>
  <si>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</si>
  <si>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</si>
  <si>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</si>
  <si>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</si>
  <si>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</si>
  <si>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</si>
  <si>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</si>
  <si>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</si>
  <si>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</si>
  <si>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</si>
  <si>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</si>
  <si>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</si>
  <si>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</si>
  <si>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</si>
  <si>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</si>
  <si>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</si>
  <si>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</si>
  <si>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</si>
  <si>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</si>
  <si>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</si>
  <si>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</si>
  <si>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</si>
  <si>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</si>
  <si>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</si>
  <si>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</si>
  <si>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</si>
  <si>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</si>
  <si>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</si>
  <si>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</si>
  <si>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</si>
  <si>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</si>
  <si>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</si>
  <si>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</si>
  <si>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</si>
  <si>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</si>
  <si>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</si>
  <si>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</si>
  <si>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</si>
  <si>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</si>
  <si>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</si>
  <si>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</si>
  <si>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</si>
  <si>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</si>
  <si>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</si>
  <si>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</si>
  <si>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</si>
  <si>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</si>
  <si>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</si>
  <si>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</si>
  <si>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</si>
  <si>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</si>
  <si>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</si>
  <si>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</si>
  <si>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</si>
  <si>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</si>
  <si>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</si>
  <si>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</si>
  <si>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</si>
  <si>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</si>
  <si>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</si>
  <si>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</si>
  <si>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</si>
  <si>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</si>
  <si>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</si>
  <si>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</si>
  <si>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</si>
  <si>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</si>
  <si>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</si>
  <si>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</si>
  <si>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</si>
  <si>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</si>
  <si>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</si>
  <si>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</si>
  <si>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</si>
  <si>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</si>
  <si>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</si>
  <si>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</si>
  <si>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</si>
  <si>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</si>
  <si>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</si>
  <si>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</si>
  <si>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</si>
  <si>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</si>
  <si>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</si>
  <si>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</si>
  <si>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</si>
  <si>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</si>
  <si>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</si>
  <si>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</si>
  <si>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</si>
  <si>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</si>
  <si>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</si>
  <si>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</si>
  <si>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</si>
  <si>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</si>
  <si>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</si>
  <si>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</si>
  <si>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</si>
  <si>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</si>
  <si>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</si>
  <si>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</si>
  <si>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</si>
  <si>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</si>
  <si>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</si>
  <si>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</si>
  <si>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</si>
  <si>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</si>
  <si>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</si>
  <si>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</si>
  <si>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</si>
  <si>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</si>
  <si>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</si>
  <si>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</si>
  <si>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</si>
  <si>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</si>
  <si>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</si>
  <si>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</si>
  <si>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</si>
  <si>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</si>
  <si>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</si>
  <si>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</si>
  <si>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</si>
  <si>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</si>
  <si>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</si>
  <si>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</si>
  <si>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</si>
  <si>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</si>
  <si>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</si>
  <si>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</si>
  <si>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</si>
  <si>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</si>
  <si>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</si>
  <si>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</si>
  <si>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</si>
  <si>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</si>
  <si>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</si>
  <si>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</si>
  <si>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</si>
  <si>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</si>
  <si>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</si>
  <si>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</si>
  <si>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</si>
  <si>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</si>
  <si>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</si>
  <si>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</si>
  <si>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</si>
  <si>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</si>
  <si>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</si>
  <si>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</si>
  <si>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</si>
  <si>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</si>
  <si>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</si>
  <si>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</si>
  <si>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</si>
  <si>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</si>
  <si>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</si>
  <si>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</si>
  <si>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</si>
  <si>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</si>
  <si>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</si>
  <si>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</si>
  <si>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</si>
  <si>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</si>
  <si>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</si>
  <si>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</si>
  <si>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</si>
  <si>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</si>
  <si>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</si>
  <si>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</si>
  <si>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</si>
  <si>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</si>
  <si>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</si>
  <si>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</si>
  <si>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</si>
  <si>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</si>
  <si>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</si>
  <si>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</si>
  <si>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</si>
  <si>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</si>
  <si>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</si>
  <si>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</si>
  <si>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</si>
  <si>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</si>
  <si>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</si>
  <si>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</si>
  <si>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</si>
  <si>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</si>
  <si>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</si>
  <si>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</si>
  <si>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</si>
  <si>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</si>
  <si>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</si>
  <si>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</si>
  <si>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</si>
  <si>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</si>
  <si>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</si>
  <si>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</si>
  <si>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</si>
  <si>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</si>
  <si>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</si>
  <si>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</si>
  <si>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</si>
  <si>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</si>
  <si>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</si>
  <si>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</si>
  <si>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</si>
  <si>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</si>
  <si>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</si>
  <si>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</si>
  <si>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</si>
  <si>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</si>
  <si>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</si>
  <si>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</si>
  <si>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</si>
  <si>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</si>
  <si>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</si>
  <si>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</si>
  <si>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</si>
  <si>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</si>
  <si>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</si>
  <si>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</si>
  <si>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</si>
  <si>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</si>
  <si>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</si>
  <si>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</si>
  <si>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</si>
  <si>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</si>
  <si>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</si>
  <si>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</si>
  <si>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</si>
  <si>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</si>
  <si>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</si>
  <si>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</si>
  <si>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</si>
  <si>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</si>
  <si>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</si>
  <si>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</si>
  <si>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</si>
  <si>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</si>
  <si>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</si>
  <si>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</si>
  <si>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</si>
  <si>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</si>
  <si>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</si>
  <si>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</si>
  <si>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</si>
  <si>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</si>
  <si>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</si>
  <si>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</si>
  <si>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</si>
  <si>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</si>
  <si>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</si>
  <si>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</si>
  <si>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</si>
  <si>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</si>
  <si>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</si>
  <si>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</si>
  <si>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</si>
  <si>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</si>
  <si>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</si>
  <si>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</si>
  <si>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</si>
  <si>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</si>
  <si>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</si>
  <si>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</si>
  <si>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</si>
  <si>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</si>
  <si>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</si>
  <si>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</si>
  <si>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</si>
  <si>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</si>
  <si>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</si>
  <si>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</si>
  <si>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</si>
  <si>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</si>
  <si>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</si>
  <si>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</si>
  <si>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</si>
  <si>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</si>
  <si>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</si>
  <si>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</si>
  <si>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</si>
  <si>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</si>
  <si>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</si>
  <si>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</si>
  <si>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</si>
  <si>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</si>
  <si>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</si>
  <si>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</si>
  <si>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</si>
  <si>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</si>
  <si>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</si>
  <si>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</si>
  <si>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</si>
  <si>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</si>
  <si>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</si>
  <si>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</si>
  <si>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</si>
  <si>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</si>
  <si>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</si>
  <si>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</si>
  <si>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</si>
  <si>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</si>
  <si>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</si>
  <si>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</si>
  <si>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</si>
  <si>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</si>
  <si>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</si>
  <si>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</si>
  <si>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</si>
  <si>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</si>
  <si>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</si>
  <si>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</si>
  <si>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</si>
  <si>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</si>
  <si>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</si>
  <si>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</si>
  <si>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</si>
  <si>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</si>
  <si>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</si>
  <si>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</si>
  <si>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</si>
  <si>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</si>
  <si>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</si>
  <si>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</si>
  <si>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</si>
  <si>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</si>
  <si>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</si>
  <si>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</si>
  <si>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</si>
  <si>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</si>
  <si>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</si>
  <si>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</si>
  <si>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</si>
  <si>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</si>
  <si>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</si>
  <si>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</si>
  <si>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</si>
  <si>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</si>
  <si>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</si>
  <si>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</si>
  <si>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</si>
  <si>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</si>
  <si>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</si>
  <si>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</si>
  <si>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</si>
  <si>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</si>
  <si>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</si>
  <si>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</si>
  <si>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</si>
  <si>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</si>
  <si>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</si>
  <si>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</si>
  <si>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</si>
  <si>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</si>
  <si>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</si>
  <si>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</si>
  <si>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</si>
  <si>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</si>
  <si>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</si>
  <si>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</si>
  <si>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</si>
  <si>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</si>
  <si>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</si>
  <si>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</si>
  <si>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</si>
  <si>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</si>
  <si>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</si>
  <si>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</si>
  <si>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</si>
  <si>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</si>
  <si>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</si>
  <si>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</si>
  <si>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</si>
  <si>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</si>
  <si>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</si>
  <si>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</si>
  <si>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</si>
  <si>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</si>
  <si>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</si>
  <si>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</si>
  <si>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</si>
  <si>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</si>
  <si>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</si>
  <si>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</si>
  <si>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</si>
  <si>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</si>
  <si>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</si>
  <si>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</si>
  <si>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</si>
  <si>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</si>
  <si>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</si>
  <si>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</si>
  <si>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</si>
  <si>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</si>
  <si>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</si>
  <si>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</si>
  <si>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</si>
  <si>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</si>
  <si>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</si>
  <si>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</si>
  <si>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</si>
  <si>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</si>
  <si>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</si>
  <si>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</si>
  <si>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</si>
  <si>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</si>
  <si>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</si>
  <si>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</si>
  <si>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</si>
  <si>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</si>
  <si>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</si>
  <si>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</si>
  <si>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</si>
  <si>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</si>
  <si>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</si>
  <si>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</si>
  <si>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</si>
  <si>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</si>
  <si>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</si>
  <si>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</si>
  <si>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</si>
  <si>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</si>
  <si>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</si>
  <si>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</si>
  <si>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</si>
  <si>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</si>
  <si>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</si>
  <si>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</si>
  <si>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</si>
  <si>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</si>
  <si>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</si>
  <si>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</si>
  <si>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</si>
  <si>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</si>
  <si>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</si>
  <si>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</si>
  <si>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</si>
  <si>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</si>
  <si>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</si>
  <si>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</si>
  <si>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</si>
  <si>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</si>
  <si>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</si>
  <si>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</si>
  <si>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</si>
  <si>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</si>
  <si>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</si>
  <si>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</si>
  <si>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</si>
  <si>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</si>
  <si>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</si>
  <si>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</si>
  <si>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</si>
  <si>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</si>
  <si>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</si>
  <si>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</si>
  <si>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</si>
  <si>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</si>
  <si>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</si>
  <si>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</si>
  <si>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</si>
  <si>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</si>
  <si>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</si>
  <si>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</si>
  <si>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</si>
  <si>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</si>
  <si>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</si>
  <si>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</si>
  <si>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</si>
  <si>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</si>
  <si>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</si>
  <si>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</si>
  <si>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</si>
  <si>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</si>
  <si>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</si>
  <si>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</si>
  <si>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</si>
  <si>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</si>
  <si>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</si>
  <si>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</si>
  <si>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</si>
  <si>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</si>
  <si>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</si>
  <si>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</si>
  <si>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</si>
  <si>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</si>
  <si>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</si>
  <si>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</si>
  <si>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</si>
  <si>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</si>
  <si>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</si>
  <si>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</si>
  <si>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</si>
  <si>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</si>
  <si>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</si>
  <si>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</si>
  <si>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</si>
  <si>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</si>
  <si>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</si>
  <si>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</si>
  <si>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</si>
  <si>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</si>
  <si>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</si>
  <si>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</si>
  <si>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</si>
  <si>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</si>
  <si>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</si>
  <si>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</si>
  <si>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</si>
  <si>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</si>
  <si>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</si>
  <si>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</si>
  <si>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</si>
  <si>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</si>
  <si>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</si>
  <si>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</si>
  <si>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</si>
  <si>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</si>
  <si>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</si>
  <si>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</si>
  <si>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</si>
  <si>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</si>
  <si>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</si>
  <si>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</si>
  <si>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</si>
  <si>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</si>
  <si>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</si>
  <si>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</si>
  <si>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</si>
  <si>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</si>
  <si>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</si>
  <si>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</si>
  <si>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</si>
  <si>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</si>
  <si>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</si>
  <si>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</si>
  <si>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</si>
  <si>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</si>
  <si>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</si>
  <si>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</si>
  <si>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</si>
  <si>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</si>
  <si>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</si>
  <si>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</si>
  <si>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</si>
  <si>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</si>
  <si>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</si>
  <si>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</si>
  <si>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</si>
  <si>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</si>
  <si>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</si>
  <si>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</si>
  <si>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</si>
  <si>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</si>
  <si>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</si>
  <si>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</si>
  <si>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</si>
  <si>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</si>
  <si>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</si>
  <si>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</si>
  <si>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</si>
  <si>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</si>
  <si>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</si>
  <si>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</si>
  <si>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</si>
  <si>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</si>
  <si>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</si>
  <si>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</si>
  <si>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</si>
  <si>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</si>
  <si>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</si>
  <si>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</si>
  <si>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</si>
  <si>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</si>
  <si>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</si>
  <si>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</si>
  <si>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</si>
  <si>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</si>
  <si>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</si>
  <si>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</si>
  <si>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</si>
  <si>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</si>
  <si>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</si>
  <si>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</si>
  <si>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</si>
  <si>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</si>
  <si>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</si>
  <si>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</si>
  <si>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</si>
  <si>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</si>
  <si>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</si>
  <si>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</si>
  <si>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</si>
  <si>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</si>
  <si>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</si>
  <si>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</si>
  <si>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</si>
  <si>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</si>
  <si>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</si>
  <si>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</si>
  <si>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</si>
  <si>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</si>
  <si>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</si>
  <si>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</si>
  <si>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</si>
  <si>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</si>
  <si>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</si>
  <si>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</si>
  <si>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</si>
  <si>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</si>
  <si>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</si>
  <si>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</si>
  <si>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</si>
  <si>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</si>
  <si>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</si>
  <si>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</si>
  <si>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</si>
  <si>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</si>
  <si>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</si>
  <si>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</si>
  <si>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</si>
  <si>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</si>
  <si>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</si>
  <si>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</si>
  <si>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</si>
  <si>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</si>
  <si>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</si>
  <si>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</si>
  <si>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</si>
  <si>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</si>
  <si>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</si>
  <si>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</si>
  <si>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</si>
  <si>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</si>
  <si>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</si>
  <si>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</si>
  <si>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</si>
  <si>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</si>
  <si>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</si>
  <si>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</si>
  <si>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</si>
  <si>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</si>
  <si>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</si>
  <si>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</si>
  <si>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</si>
  <si>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</si>
  <si>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</si>
  <si>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</si>
  <si>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</si>
  <si>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</si>
  <si>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</si>
  <si>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</si>
  <si>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</si>
  <si>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</si>
  <si>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</si>
  <si>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</si>
  <si>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</si>
  <si>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</si>
  <si>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</si>
  <si>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</si>
  <si>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</si>
  <si>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</si>
  <si>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</si>
  <si>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</si>
  <si>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</si>
  <si>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</si>
  <si>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</si>
  <si>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</si>
  <si>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</si>
  <si>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</si>
  <si>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</si>
  <si>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</si>
  <si>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</si>
  <si>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</si>
  <si>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</si>
  <si>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</si>
  <si>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</si>
  <si>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</si>
  <si>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</si>
  <si>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</si>
  <si>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</si>
  <si>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</si>
  <si>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</si>
  <si>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</si>
  <si>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</si>
  <si>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</si>
  <si>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</si>
  <si>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</si>
  <si>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</si>
  <si>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</si>
  <si>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</si>
  <si>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</si>
  <si>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</si>
  <si>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</si>
  <si>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</si>
  <si>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</si>
  <si>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</si>
  <si>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</si>
  <si>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</si>
  <si>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</si>
  <si>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</si>
  <si>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</si>
  <si>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</si>
  <si>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</si>
  <si>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</si>
  <si>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</si>
  <si>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</si>
  <si>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</si>
  <si>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</si>
  <si>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</si>
  <si>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</si>
  <si>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</si>
  <si>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</si>
  <si>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</si>
  <si>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</si>
  <si>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</si>
  <si>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</si>
  <si>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</si>
  <si>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</si>
  <si>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</si>
  <si>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</si>
  <si>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</si>
  <si>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</si>
  <si>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</si>
  <si>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</si>
  <si>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</si>
  <si>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</si>
  <si>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</si>
  <si>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</si>
  <si>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</si>
  <si>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</si>
  <si>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</si>
  <si>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</si>
  <si>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</si>
  <si>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</si>
  <si>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</si>
  <si>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</si>
  <si>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</si>
  <si>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</si>
  <si>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</si>
  <si>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</si>
  <si>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</si>
  <si>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</si>
  <si>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</si>
  <si>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</si>
  <si>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</si>
  <si>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</si>
  <si>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</si>
  <si>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</si>
  <si>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</si>
  <si>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</si>
  <si>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</si>
  <si>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</si>
  <si>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</si>
  <si>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</si>
  <si>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</si>
  <si>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</si>
  <si>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</si>
  <si>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</si>
  <si>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</si>
  <si>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</si>
  <si>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</si>
  <si>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</si>
  <si>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</si>
  <si>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</si>
  <si>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</si>
  <si>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</si>
  <si>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</si>
  <si>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</si>
  <si>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</si>
  <si>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</si>
  <si>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</si>
  <si>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</si>
  <si>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</si>
  <si>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</si>
  <si>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</si>
  <si>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</si>
  <si>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</si>
  <si>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</si>
  <si>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</si>
  <si>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</si>
  <si>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</si>
  <si>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</si>
  <si>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</si>
  <si>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</si>
  <si>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</si>
  <si>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</si>
  <si>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</si>
  <si>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</si>
  <si>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</si>
  <si>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</si>
  <si>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</si>
  <si>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</si>
  <si>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</si>
  <si>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</si>
  <si>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</si>
  <si>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</si>
  <si>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</si>
  <si>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</si>
  <si>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</si>
  <si>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</si>
  <si>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</si>
  <si>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</si>
  <si>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</si>
  <si>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</si>
  <si>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</si>
  <si>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</si>
  <si>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</si>
  <si>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</si>
  <si>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</si>
  <si>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</si>
  <si>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</si>
  <si>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</si>
  <si>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</si>
  <si>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</si>
  <si>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</si>
  <si>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</si>
  <si>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</si>
  <si>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</si>
  <si>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</si>
  <si>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</si>
  <si>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</si>
  <si>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</si>
  <si>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</si>
  <si>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</si>
  <si>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</si>
  <si>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</si>
  <si>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</si>
  <si>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</si>
  <si>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</si>
  <si>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</si>
  <si>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</si>
  <si>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</si>
  <si>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</si>
  <si>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</si>
  <si>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</si>
  <si>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</si>
  <si>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</si>
  <si>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</si>
  <si>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</si>
  <si>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</si>
  <si>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</si>
  <si>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</si>
  <si>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</si>
  <si>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</si>
  <si>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</si>
  <si>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</si>
  <si>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</si>
  <si>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</si>
  <si>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</si>
  <si>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</si>
  <si>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</si>
  <si>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</si>
  <si>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</si>
  <si>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</si>
  <si>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</si>
  <si>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</si>
  <si>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</si>
  <si>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</si>
  <si>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</si>
  <si>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</si>
  <si>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</si>
  <si>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</si>
  <si>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</si>
  <si>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</si>
  <si>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</si>
  <si>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</si>
  <si>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</si>
  <si>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</si>
  <si>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</si>
  <si>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</si>
  <si>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</si>
  <si>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</si>
  <si>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</si>
  <si>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</si>
  <si>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</si>
  <si>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</si>
  <si>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</si>
  <si>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</si>
  <si>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</si>
  <si>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</si>
  <si>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</si>
  <si>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</si>
  <si>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</si>
  <si>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</si>
  <si>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</si>
  <si>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</si>
  <si>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</si>
  <si>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</si>
  <si>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</si>
  <si>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</si>
  <si>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</si>
  <si>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</si>
  <si>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</si>
  <si>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</si>
  <si>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</si>
  <si>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</si>
  <si>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</si>
  <si>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</si>
  <si>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</si>
  <si>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</si>
  <si>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</si>
  <si>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</si>
  <si>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</si>
  <si>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</si>
  <si>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</si>
  <si>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</si>
  <si>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</si>
  <si>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</si>
  <si>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</si>
  <si>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</si>
  <si>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</si>
  <si>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</si>
  <si>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</si>
  <si>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</si>
  <si>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</si>
  <si>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</si>
  <si>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</si>
  <si>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</si>
  <si>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</si>
  <si>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</si>
  <si>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</si>
  <si>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</si>
  <si>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</si>
  <si>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</si>
  <si>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</si>
  <si>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</si>
  <si>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</si>
  <si>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</si>
  <si>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</si>
  <si>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</si>
  <si>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</si>
  <si>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</si>
  <si>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</si>
  <si>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</si>
  <si>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</si>
  <si>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</si>
  <si>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</si>
  <si>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</si>
  <si>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</si>
  <si>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</si>
  <si>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</si>
  <si>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</si>
  <si>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</si>
  <si>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</si>
  <si>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</si>
  <si>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</si>
  <si>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</si>
  <si>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</si>
  <si>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</si>
  <si>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</si>
  <si>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</si>
  <si>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</si>
  <si>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</si>
  <si>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</si>
  <si>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</si>
  <si>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</si>
  <si>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</si>
  <si>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</si>
  <si>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</si>
  <si>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</si>
  <si>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</si>
  <si>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</si>
  <si>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</si>
  <si>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</si>
  <si>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</si>
  <si>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</si>
  <si>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</si>
  <si>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</si>
  <si>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</si>
  <si>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</si>
  <si>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</si>
  <si>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</si>
  <si>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</si>
  <si>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</si>
  <si>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</si>
  <si>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</si>
  <si>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</si>
  <si>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</si>
  <si>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</si>
  <si>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</si>
  <si>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</si>
  <si>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</si>
  <si>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</si>
  <si>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</si>
  <si>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</si>
  <si>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</si>
  <si>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</si>
  <si>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</si>
  <si>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</si>
  <si>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</si>
  <si>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</si>
  <si>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</si>
  <si>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</si>
  <si>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</si>
  <si>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</si>
  <si>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</si>
  <si>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</si>
  <si>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</si>
  <si>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</si>
  <si>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</si>
  <si>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</si>
  <si>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</si>
  <si>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</si>
  <si>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</si>
  <si>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</si>
  <si>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</si>
  <si>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</si>
  <si>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</si>
  <si>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</si>
  <si>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</si>
  <si>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</si>
  <si>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</si>
  <si>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</si>
  <si>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</si>
  <si>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</si>
  <si>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</si>
  <si>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</si>
  <si>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</si>
  <si>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</si>
  <si>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</si>
  <si>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</si>
  <si>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</si>
  <si>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</si>
  <si>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</si>
  <si>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</si>
  <si>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</si>
  <si>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</si>
  <si>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</si>
  <si>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</si>
  <si>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</si>
  <si>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</si>
  <si>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</si>
  <si>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</si>
  <si>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</si>
  <si>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</si>
  <si>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</si>
  <si>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</si>
  <si>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</si>
  <si>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</si>
  <si>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</si>
  <si>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</si>
  <si>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</si>
  <si>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</si>
  <si>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</si>
  <si>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</si>
  <si>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</si>
  <si>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</si>
  <si>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</si>
  <si>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</si>
  <si>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</si>
  <si>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</si>
  <si>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</si>
  <si>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</si>
  <si>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</si>
  <si>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</si>
  <si>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</si>
  <si>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</si>
  <si>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</si>
  <si>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</si>
  <si>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</si>
  <si>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</si>
  <si>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</si>
  <si>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</si>
  <si>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</si>
  <si>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</si>
  <si>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</si>
  <si>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</si>
  <si>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</si>
  <si>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</si>
  <si>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</si>
  <si>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</si>
  <si>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</si>
  <si>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</si>
  <si>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</si>
  <si>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</si>
  <si>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</si>
  <si>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</si>
  <si>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</si>
  <si>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</si>
  <si>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</si>
  <si>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</si>
  <si>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</si>
  <si>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</si>
  <si>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</si>
  <si>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</si>
  <si>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</si>
  <si>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</si>
  <si>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</si>
  <si>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</si>
  <si>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</si>
  <si>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</si>
  <si>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</si>
  <si>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</si>
  <si>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</si>
  <si>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</si>
  <si>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</si>
  <si>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</si>
  <si>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</si>
  <si>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</si>
  <si>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</si>
  <si>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</si>
  <si>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</si>
  <si>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</si>
  <si>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</si>
  <si>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</si>
  <si>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</si>
  <si>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</si>
  <si>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</si>
  <si>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</si>
  <si>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</si>
  <si>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</si>
  <si>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</si>
  <si>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</si>
  <si>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</si>
  <si>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</si>
  <si>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</si>
  <si>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</si>
  <si>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</si>
  <si>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</si>
  <si>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</si>
  <si>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</si>
  <si>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</si>
  <si>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</si>
  <si>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</si>
  <si>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</si>
  <si>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</si>
  <si>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</si>
  <si>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</si>
  <si>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</si>
  <si>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</si>
  <si>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</si>
  <si>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</si>
  <si>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</si>
  <si>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</si>
  <si>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</si>
  <si>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</si>
  <si>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</si>
  <si>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</si>
  <si>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</si>
  <si>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</si>
  <si>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</si>
  <si>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</si>
  <si>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</si>
  <si>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</si>
  <si>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</si>
  <si>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</si>
  <si>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</si>
  <si>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</si>
  <si>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</si>
  <si>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</si>
  <si>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</si>
  <si>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</si>
  <si>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</si>
  <si>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</si>
  <si>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</si>
  <si>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</si>
  <si>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</si>
  <si>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</si>
  <si>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</si>
  <si>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</si>
  <si>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</si>
  <si>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</si>
  <si>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</si>
  <si>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</si>
  <si>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</si>
  <si>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</si>
  <si>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</si>
  <si>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</si>
  <si>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</si>
  <si>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</si>
  <si>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</si>
  <si>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</si>
  <si>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</si>
  <si>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</si>
  <si>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</si>
  <si>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</si>
  <si>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</si>
  <si>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</si>
  <si>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</si>
  <si>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</si>
  <si>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</si>
  <si>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</si>
  <si>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</si>
  <si>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</si>
  <si>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</si>
  <si>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</si>
  <si>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</si>
  <si>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</si>
  <si>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</si>
  <si>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</si>
  <si>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</si>
  <si>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</si>
  <si>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</si>
  <si>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</si>
  <si>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</si>
  <si>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</si>
  <si>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</si>
  <si>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</si>
  <si>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</si>
  <si>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</si>
  <si>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</si>
  <si>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</si>
  <si>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</si>
  <si>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</si>
  <si>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</si>
  <si>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</si>
  <si>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</si>
  <si>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</si>
  <si>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</si>
  <si>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</si>
  <si>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</si>
  <si>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</si>
  <si>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</si>
  <si>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</si>
  <si>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</si>
  <si>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</si>
  <si>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</si>
  <si>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</si>
  <si>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</si>
  <si>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</si>
  <si>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</si>
  <si>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</si>
  <si>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</si>
  <si>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</si>
  <si>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</si>
  <si>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</si>
  <si>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</si>
  <si>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</si>
  <si>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</si>
  <si>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</si>
  <si>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</si>
  <si>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</si>
  <si>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</si>
  <si>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</si>
  <si>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</si>
  <si>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</si>
  <si>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</si>
  <si>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</si>
  <si>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</si>
  <si>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</si>
  <si>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</si>
  <si>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</si>
  <si>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</si>
  <si>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</si>
  <si>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</si>
  <si>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</si>
  <si>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</si>
  <si>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</si>
  <si>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</si>
  <si>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</si>
  <si>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</si>
  <si>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</si>
  <si>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</si>
  <si>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</si>
  <si>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</si>
  <si>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</si>
  <si>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</si>
  <si>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</si>
  <si>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</si>
  <si>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</si>
  <si>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</si>
  <si>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</si>
  <si>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</si>
  <si>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</si>
  <si>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</si>
  <si>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</si>
  <si>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</si>
  <si>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</si>
  <si>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</si>
  <si>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</si>
  <si>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</si>
  <si>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</si>
  <si>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</si>
  <si>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</si>
  <si>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</si>
  <si>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</si>
  <si>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</si>
  <si>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</si>
  <si>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</si>
  <si>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</si>
  <si>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</si>
  <si>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</si>
  <si>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</si>
  <si>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</si>
  <si>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</si>
  <si>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</si>
  <si>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</si>
  <si>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</si>
  <si>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</si>
  <si>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</si>
  <si>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</si>
  <si>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</si>
  <si>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</si>
  <si>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</si>
  <si>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</si>
  <si>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</si>
  <si>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</si>
  <si>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</si>
  <si>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</si>
  <si>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</si>
  <si>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</si>
  <si>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</si>
  <si>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</si>
  <si>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</si>
  <si>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</si>
  <si>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</si>
  <si>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</si>
  <si>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</si>
  <si>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</si>
  <si>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</si>
  <si>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</si>
  <si>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</si>
  <si>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</si>
  <si>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</si>
  <si>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</si>
  <si>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</si>
  <si>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</si>
  <si>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</si>
  <si>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</si>
  <si>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</si>
  <si>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</si>
  <si>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</si>
  <si>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</si>
  <si>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</si>
  <si>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</si>
  <si>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</si>
  <si>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</si>
  <si>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</si>
  <si>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</si>
  <si>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</si>
  <si>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</si>
  <si>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</si>
  <si>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</si>
  <si>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</si>
  <si>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</si>
  <si>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</si>
  <si>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</si>
  <si>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</si>
  <si>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</si>
  <si>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</si>
  <si>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</si>
  <si>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</si>
  <si>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</si>
  <si>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</si>
  <si>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</si>
  <si>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</si>
  <si>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</si>
  <si>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</si>
  <si>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</si>
  <si>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</si>
  <si>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</si>
  <si>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</si>
  <si>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</si>
  <si>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</si>
  <si>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</si>
  <si>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</si>
  <si>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</si>
  <si>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</si>
  <si>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</si>
  <si>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</si>
  <si>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</si>
  <si>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</si>
  <si>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</si>
  <si>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</si>
  <si>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</si>
  <si>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</si>
  <si>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</si>
  <si>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</si>
  <si>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</si>
  <si>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</si>
  <si>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</si>
  <si>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</si>
  <si>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</si>
  <si>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</si>
  <si>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</si>
  <si>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</si>
  <si>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</si>
  <si>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</si>
  <si>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</si>
  <si>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</si>
  <si>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</si>
  <si>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</si>
  <si>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</si>
  <si>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</si>
  <si>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</si>
  <si>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</si>
  <si>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</si>
  <si>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</si>
  <si>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</si>
  <si>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</si>
  <si>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</si>
  <si>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</si>
  <si>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</si>
  <si>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</si>
  <si>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</si>
  <si>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</si>
  <si>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</si>
  <si>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</si>
  <si>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</si>
  <si>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</si>
  <si>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</si>
  <si>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</si>
  <si>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</si>
  <si>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</si>
  <si>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</si>
  <si>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</si>
  <si>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</si>
  <si>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</si>
  <si>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</si>
  <si>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</si>
  <si>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</si>
  <si>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</si>
  <si>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</si>
  <si>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</si>
  <si>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</si>
  <si>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</si>
  <si>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</si>
  <si>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</si>
  <si>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</si>
  <si>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</si>
  <si>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</si>
  <si>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</si>
  <si>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</si>
  <si>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</si>
  <si>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</si>
  <si>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</si>
  <si>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</si>
  <si>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</si>
  <si>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</si>
  <si>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</si>
  <si>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</si>
  <si>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</si>
  <si>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</si>
  <si>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</si>
  <si>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</si>
  <si>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</si>
  <si>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</si>
  <si>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</si>
  <si>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</si>
  <si>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</si>
  <si>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</si>
  <si>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</si>
  <si>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</si>
  <si>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</si>
  <si>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</si>
  <si>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</si>
  <si>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</si>
  <si>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</si>
  <si>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</si>
  <si>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</si>
  <si>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</si>
  <si>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</si>
  <si>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</si>
  <si>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</si>
  <si>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</si>
  <si>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</si>
  <si>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</si>
  <si>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</si>
  <si>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</si>
  <si>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</si>
  <si>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</si>
  <si>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</si>
  <si>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</si>
  <si>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</si>
  <si>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</si>
  <si>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</si>
  <si>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</si>
  <si>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</si>
  <si>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</si>
  <si>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</si>
  <si>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</si>
  <si>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</si>
  <si>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</si>
  <si>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</si>
  <si>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</si>
  <si>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</si>
  <si>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</si>
  <si>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</si>
  <si>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</si>
  <si>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</si>
  <si>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</si>
  <si>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</si>
  <si>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</si>
  <si>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</si>
  <si>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</si>
  <si>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</si>
  <si>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</si>
  <si>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</si>
  <si>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</si>
  <si>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</si>
  <si>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</si>
  <si>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</si>
  <si>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</si>
  <si>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</si>
  <si>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</si>
  <si>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</si>
  <si>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</si>
  <si>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</si>
  <si>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</si>
  <si>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</si>
  <si>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</si>
  <si>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</si>
  <si>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</si>
  <si>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</si>
  <si>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</si>
  <si>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</si>
  <si>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</si>
  <si>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</si>
  <si>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</si>
  <si>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</si>
  <si>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</si>
  <si>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</si>
  <si>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</si>
  <si>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</si>
  <si>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</si>
  <si>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</si>
  <si>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</si>
  <si>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</si>
  <si>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</si>
  <si>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</si>
  <si>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</si>
  <si>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</si>
  <si>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</si>
  <si>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</si>
  <si>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</si>
  <si>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</si>
  <si>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</si>
  <si>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</si>
  <si>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</si>
  <si>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</si>
  <si>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</si>
  <si>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</si>
  <si>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</si>
  <si>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</si>
  <si>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</si>
  <si>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</si>
  <si>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</si>
  <si>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</si>
  <si>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</si>
  <si>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</si>
  <si>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</si>
  <si>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</si>
  <si>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</si>
  <si>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</si>
  <si>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</si>
  <si>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</si>
  <si>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</si>
  <si>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</si>
  <si>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</si>
  <si>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</si>
  <si>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</si>
  <si>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</si>
  <si>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</si>
  <si>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</si>
  <si>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</si>
  <si>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</si>
  <si>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</si>
  <si>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</si>
  <si>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</si>
  <si>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</si>
  <si>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</si>
  <si>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</si>
  <si>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</si>
  <si>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</si>
  <si>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</si>
  <si>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</si>
  <si>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</si>
  <si>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</si>
  <si>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</si>
  <si>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</si>
  <si>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</si>
  <si>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</si>
  <si>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</si>
  <si>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</si>
  <si>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</si>
  <si>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</si>
  <si>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</si>
  <si>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</si>
  <si>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</si>
  <si>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</si>
  <si>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</si>
  <si>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</si>
  <si>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</si>
  <si>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</si>
  <si>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</si>
  <si>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</si>
  <si>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</si>
  <si>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</si>
  <si>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</si>
  <si>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</si>
  <si>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</si>
  <si>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</si>
  <si>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</si>
  <si>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</si>
  <si>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</si>
  <si>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</si>
  <si>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</si>
  <si>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</si>
  <si>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</si>
  <si>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</si>
  <si>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</si>
  <si>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</si>
  <si>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</si>
  <si>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</si>
  <si>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</si>
  <si>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</si>
  <si>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</si>
  <si>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</si>
  <si>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</si>
  <si>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</si>
  <si>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</si>
  <si>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</si>
  <si>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</si>
  <si>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</si>
  <si>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</si>
  <si>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</si>
  <si>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</si>
  <si>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</si>
  <si>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</si>
  <si>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</si>
  <si>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</si>
  <si>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</si>
  <si>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</si>
  <si>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</si>
  <si>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</si>
  <si>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</si>
  <si>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</si>
  <si>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</si>
  <si>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</si>
  <si>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</si>
  <si>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</si>
  <si>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</si>
  <si>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</si>
  <si>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</si>
  <si>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</si>
  <si>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</si>
  <si>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</si>
  <si>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</si>
  <si>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</si>
  <si>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</si>
  <si>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</si>
  <si>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</si>
  <si>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</si>
  <si>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</si>
  <si>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</si>
  <si>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</si>
  <si>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</si>
  <si>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</si>
  <si>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</si>
  <si>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</si>
  <si>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</si>
  <si>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</si>
  <si>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</si>
  <si>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</si>
  <si>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</si>
  <si>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</si>
  <si>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</si>
  <si>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</si>
  <si>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</si>
  <si>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</si>
  <si>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</si>
  <si>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</si>
  <si>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</si>
  <si>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</si>
  <si>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</si>
  <si>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</si>
  <si>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</si>
  <si>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</si>
  <si>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</si>
  <si>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</si>
  <si>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</si>
  <si>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</si>
  <si>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</si>
  <si>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</si>
  <si>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</si>
  <si>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</si>
  <si>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</si>
  <si>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</si>
  <si>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</si>
  <si>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</si>
  <si>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</si>
  <si>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</si>
  <si>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</si>
  <si>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</si>
  <si>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</si>
  <si>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</si>
  <si>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</si>
  <si>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</si>
  <si>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</si>
  <si>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</si>
  <si>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</si>
  <si>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</si>
  <si>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</si>
  <si>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</si>
  <si>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</si>
  <si>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</si>
  <si>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</si>
  <si>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</si>
  <si>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</si>
  <si>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</si>
  <si>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</si>
  <si>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</si>
  <si>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</si>
  <si>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</si>
  <si>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</si>
  <si>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</si>
  <si>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</si>
  <si>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</si>
  <si>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</si>
  <si>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</si>
  <si>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</si>
  <si>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</si>
  <si>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</si>
  <si>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</si>
  <si>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</si>
  <si>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</si>
  <si>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</si>
  <si>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</si>
  <si>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</si>
  <si>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</si>
  <si>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</si>
  <si>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</si>
  <si>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</si>
  <si>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</si>
  <si>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</si>
  <si>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</si>
  <si>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</si>
  <si>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</si>
  <si>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</si>
  <si>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</si>
  <si>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</si>
  <si>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</si>
  <si>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</si>
  <si>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</si>
  <si>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</si>
  <si>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</si>
  <si>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</si>
  <si>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</si>
  <si>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</si>
  <si>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</si>
  <si>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</si>
  <si>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</si>
  <si>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</si>
  <si>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</si>
  <si>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</si>
  <si>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</si>
  <si>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</si>
  <si>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</si>
  <si>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</si>
  <si>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</si>
  <si>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</si>
  <si>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</si>
  <si>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</si>
  <si>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</si>
  <si>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</si>
  <si>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</si>
  <si>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</si>
  <si>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</si>
  <si>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</si>
  <si>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</si>
  <si>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</si>
  <si>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</si>
  <si>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</si>
  <si>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</si>
  <si>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</si>
  <si>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</si>
  <si>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</si>
  <si>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</si>
  <si>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</si>
  <si>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</si>
  <si>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</si>
  <si>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</si>
  <si>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</si>
  <si>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</si>
  <si>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</si>
  <si>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</si>
  <si>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</si>
  <si>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</si>
  <si>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</si>
  <si>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</si>
  <si>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</si>
  <si>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</si>
  <si>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</si>
  <si>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</si>
  <si>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</si>
  <si>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</si>
  <si>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</si>
  <si>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</si>
  <si>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</si>
  <si>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</si>
  <si>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</si>
  <si>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</si>
  <si>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</si>
  <si>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</si>
  <si>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</si>
  <si>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</si>
  <si>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</si>
  <si>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</si>
  <si>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</si>
  <si>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</si>
  <si>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</si>
  <si>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</si>
  <si>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</si>
  <si>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</si>
  <si>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</si>
  <si>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</si>
  <si>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</si>
  <si>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</si>
  <si>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</si>
  <si>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</si>
  <si>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</si>
  <si>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</si>
  <si>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</si>
  <si>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</si>
  <si>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</si>
  <si>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</si>
  <si>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</si>
  <si>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</si>
  <si>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</si>
  <si>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</si>
  <si>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</si>
  <si>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</si>
  <si>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</si>
  <si>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</si>
  <si>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</si>
  <si>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</si>
  <si>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</si>
  <si>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</si>
  <si>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</si>
  <si>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</si>
  <si>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</si>
  <si>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</si>
  <si>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</si>
  <si>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</si>
  <si>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</si>
  <si>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</si>
  <si>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</si>
  <si>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</si>
  <si>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</si>
  <si>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</si>
  <si>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</si>
  <si>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</si>
  <si>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</si>
  <si>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</si>
  <si>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</si>
  <si>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</si>
  <si>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</si>
  <si>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</si>
  <si>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</si>
  <si>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</si>
  <si>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</si>
  <si>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</si>
  <si>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</si>
  <si>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</si>
  <si>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</si>
  <si>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</si>
  <si>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</si>
  <si>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</si>
  <si>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</si>
  <si>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</si>
  <si>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</si>
  <si>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</si>
  <si>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</si>
  <si>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</si>
  <si>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</si>
  <si>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</si>
  <si>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</si>
  <si>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</si>
  <si>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</si>
  <si>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</si>
  <si>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</si>
  <si>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</si>
  <si>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</si>
  <si>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</si>
  <si>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</si>
  <si>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</si>
  <si>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</si>
  <si>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</si>
  <si>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</si>
  <si>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</si>
  <si>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</si>
  <si>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</si>
  <si>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</si>
  <si>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</si>
  <si>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</si>
  <si>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</si>
  <si>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</si>
  <si>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</si>
  <si>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</si>
  <si>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</si>
  <si>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</si>
  <si>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</si>
  <si>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</si>
  <si>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</si>
  <si>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</si>
  <si>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</si>
  <si>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</si>
  <si>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</si>
  <si>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</si>
  <si>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</si>
  <si>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</si>
  <si>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</si>
  <si>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</si>
  <si>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</si>
  <si>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</si>
  <si>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</si>
  <si>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</si>
  <si>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</si>
  <si>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</si>
  <si>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</si>
  <si>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</si>
  <si>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</si>
  <si>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</si>
  <si>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</si>
  <si>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</si>
  <si>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</si>
  <si>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</si>
  <si>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</si>
  <si>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</si>
  <si>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</si>
  <si>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</si>
  <si>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</si>
  <si>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</si>
  <si>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</si>
  <si>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</si>
  <si>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</si>
  <si>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</si>
  <si>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</si>
  <si>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</si>
  <si>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</si>
  <si>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</si>
  <si>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</si>
  <si>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</si>
  <si>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</si>
  <si>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</si>
  <si>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</si>
  <si>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</si>
  <si>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</si>
  <si>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</si>
  <si>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</si>
  <si>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</si>
  <si>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</si>
  <si>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</si>
  <si>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</si>
  <si>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</si>
  <si>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</si>
  <si>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</si>
  <si>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</si>
  <si>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</si>
  <si>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</si>
  <si>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</si>
  <si>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</si>
  <si>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</si>
  <si>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</si>
  <si>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</si>
  <si>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</si>
  <si>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</si>
  <si>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</si>
  <si>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</si>
  <si>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</si>
  <si>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</si>
  <si>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</si>
  <si>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</si>
  <si>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</si>
  <si>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</si>
  <si>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</si>
  <si>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</si>
  <si>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</si>
  <si>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</si>
  <si>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</si>
  <si>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</si>
  <si>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</si>
  <si>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</si>
  <si>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</si>
  <si>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</si>
  <si>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</si>
  <si>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</si>
  <si>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</si>
  <si>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</si>
  <si>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</si>
  <si>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</si>
  <si>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</si>
  <si>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</si>
  <si>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</si>
  <si>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</si>
  <si>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</si>
  <si>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</si>
  <si>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</si>
  <si>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</si>
  <si>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</si>
  <si>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</si>
  <si>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</si>
  <si>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</si>
  <si>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</si>
  <si>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</si>
  <si>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</si>
  <si>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</si>
  <si>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</si>
  <si>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</si>
  <si>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</si>
  <si>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</si>
  <si>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</si>
  <si>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</si>
  <si>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</si>
  <si>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</si>
  <si>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</si>
  <si>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</si>
  <si>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</si>
  <si>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</si>
  <si>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</si>
  <si>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</si>
  <si>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</si>
  <si>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</si>
  <si>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</si>
  <si>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</si>
  <si>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</si>
  <si>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</si>
  <si>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</si>
  <si>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</si>
  <si>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</si>
  <si>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</si>
  <si>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</si>
  <si>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</si>
  <si>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</si>
  <si>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</si>
  <si>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</si>
  <si>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</si>
  <si>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</si>
  <si>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</si>
  <si>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</si>
  <si>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</si>
  <si>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</si>
  <si>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</si>
  <si>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</si>
  <si>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</si>
  <si>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</si>
  <si>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</si>
  <si>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</si>
  <si>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</si>
  <si>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</si>
  <si>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</si>
  <si>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</si>
  <si>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</si>
  <si>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</si>
  <si>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</si>
  <si>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</si>
  <si>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</si>
  <si>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</si>
  <si>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</si>
  <si>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</si>
  <si>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</si>
  <si>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</si>
  <si>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</si>
  <si>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</si>
  <si>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</si>
  <si>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</si>
  <si>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</si>
  <si>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</si>
  <si>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</si>
  <si>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</si>
  <si>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</si>
  <si>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</si>
  <si>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</si>
  <si>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</si>
  <si>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</si>
  <si>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</si>
  <si>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</si>
  <si>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</si>
  <si>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</si>
  <si>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</si>
  <si>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</si>
  <si>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</si>
  <si>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</si>
  <si>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</si>
  <si>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</si>
  <si>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</si>
  <si>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</si>
  <si>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</si>
  <si>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</si>
  <si>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</si>
  <si>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</si>
  <si>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</si>
  <si>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</si>
  <si>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</si>
  <si>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</si>
  <si>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</si>
  <si>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</si>
  <si>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</si>
  <si>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</si>
  <si>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</si>
  <si>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</si>
  <si>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</si>
  <si>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</si>
  <si>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</si>
  <si>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</si>
  <si>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</si>
  <si>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</si>
  <si>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</si>
  <si>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</si>
  <si>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</si>
  <si>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</si>
  <si>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</si>
  <si>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</si>
  <si>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</si>
  <si>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</si>
  <si>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</si>
  <si>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</si>
  <si>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</si>
  <si>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</si>
  <si>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</si>
  <si>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</si>
  <si>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</si>
  <si>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</si>
  <si>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</si>
  <si>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</si>
  <si>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</si>
  <si>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</si>
  <si>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</si>
  <si>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</si>
  <si>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</si>
  <si>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</si>
  <si>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</si>
  <si>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</si>
  <si>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</si>
  <si>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</si>
  <si>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</si>
  <si>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</si>
  <si>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</si>
  <si>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</si>
  <si>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</si>
  <si>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</si>
  <si>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</si>
  <si>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</si>
  <si>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</si>
  <si>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</si>
  <si>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</si>
  <si>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</si>
  <si>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</si>
  <si>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</si>
  <si>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</si>
  <si>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</si>
  <si>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</si>
  <si>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</si>
  <si>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</si>
  <si>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</si>
  <si>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</si>
  <si>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</si>
  <si>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</si>
  <si>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</si>
  <si>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</si>
  <si>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</si>
  <si>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</si>
  <si>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</si>
  <si>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</si>
  <si>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</si>
  <si>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</si>
  <si>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</si>
  <si>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</si>
  <si>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</si>
  <si>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</si>
  <si>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</si>
  <si>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</si>
  <si>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</si>
  <si>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</si>
  <si>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</si>
  <si>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</si>
  <si>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</si>
  <si>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</si>
  <si>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</si>
  <si>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</si>
  <si>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</si>
  <si>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</si>
  <si>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</si>
  <si>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</si>
  <si>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</si>
  <si>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</si>
  <si>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</si>
  <si>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</si>
  <si>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</si>
  <si>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</si>
  <si>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</si>
  <si>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</si>
  <si>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</si>
  <si>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</si>
  <si>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</si>
  <si>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</si>
  <si>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</si>
  <si>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</si>
  <si>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</si>
  <si>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</si>
  <si>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</si>
  <si>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</si>
  <si>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</si>
  <si>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</si>
  <si>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</si>
  <si>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</si>
  <si>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</si>
  <si>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</si>
  <si>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</si>
  <si>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</si>
  <si>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</si>
  <si>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</si>
  <si>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</si>
  <si>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</si>
  <si>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</si>
  <si>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</si>
  <si>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</si>
  <si>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</si>
  <si>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</si>
  <si>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</si>
  <si>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</si>
  <si>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</si>
  <si>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</si>
  <si>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</si>
  <si>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</si>
  <si>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</si>
  <si>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</si>
  <si>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</si>
  <si>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</si>
  <si>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</si>
  <si>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</si>
  <si>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</si>
  <si>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</si>
  <si>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</si>
  <si>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</si>
  <si>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</si>
  <si>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</si>
  <si>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</si>
  <si>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</si>
  <si>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</si>
  <si>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</si>
  <si>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</si>
  <si>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</si>
  <si>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</si>
  <si>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</si>
  <si>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</si>
  <si>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</si>
  <si>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</si>
  <si>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</si>
  <si>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</si>
  <si>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</si>
  <si>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</si>
  <si>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</si>
  <si>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</si>
  <si>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</si>
  <si>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</si>
  <si>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</si>
  <si>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</si>
  <si>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</si>
  <si>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</si>
  <si>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</si>
  <si>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</si>
  <si>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</si>
  <si>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</si>
  <si>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</si>
  <si>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</si>
  <si>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</si>
  <si>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</si>
  <si>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</si>
  <si>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</si>
  <si>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</si>
  <si>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</si>
  <si>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</si>
  <si>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</si>
  <si>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</si>
  <si>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</si>
  <si>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</si>
  <si>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</si>
  <si>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</si>
  <si>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</si>
  <si>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</si>
  <si>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</si>
  <si>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</si>
  <si>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</si>
  <si>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</si>
  <si>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</si>
  <si>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</si>
  <si>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</si>
  <si>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</si>
  <si>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</si>
  <si>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</si>
  <si>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</si>
  <si>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</si>
  <si>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</si>
  <si>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</si>
  <si>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</si>
  <si>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</si>
  <si>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</si>
  <si>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</si>
  <si>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</si>
  <si>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</si>
  <si>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</si>
  <si>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</si>
  <si>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</si>
  <si>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</si>
  <si>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</si>
  <si>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</si>
  <si>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</si>
  <si>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</si>
  <si>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</si>
  <si>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</si>
  <si>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</si>
  <si>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</si>
  <si>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</si>
  <si>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</si>
  <si>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</si>
  <si>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</si>
  <si>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</si>
  <si>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</si>
  <si>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</si>
  <si>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</si>
  <si>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</si>
  <si>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</si>
  <si>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</si>
  <si>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</si>
  <si>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</si>
  <si>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</si>
  <si>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</si>
  <si>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</si>
  <si>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</si>
  <si>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</si>
  <si>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</si>
  <si>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</si>
  <si>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</si>
  <si>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</si>
  <si>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</si>
  <si>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</si>
  <si>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</si>
  <si>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</si>
  <si>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</si>
  <si>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</si>
  <si>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</si>
  <si>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</si>
  <si>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</si>
  <si>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</si>
  <si>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</si>
  <si>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</si>
  <si>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</si>
  <si>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</si>
  <si>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</si>
  <si>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</si>
  <si>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</si>
  <si>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</si>
  <si>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</si>
  <si>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</si>
  <si>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</si>
  <si>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</si>
  <si>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</si>
  <si>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</si>
  <si>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</si>
  <si>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</si>
  <si>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</si>
  <si>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</si>
  <si>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</si>
  <si>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</si>
  <si>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</si>
  <si>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</si>
  <si>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</si>
  <si>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</si>
  <si>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</si>
  <si>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</si>
  <si>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</si>
  <si>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</si>
  <si>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</si>
  <si>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</si>
  <si>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</si>
  <si>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</si>
  <si>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</si>
  <si>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</si>
  <si>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</si>
  <si>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</si>
  <si>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</si>
  <si>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</si>
  <si>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</si>
  <si>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</si>
  <si>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</si>
  <si>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</si>
  <si>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</si>
  <si>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</si>
  <si>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</si>
  <si>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</si>
  <si>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</si>
  <si>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</si>
  <si>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</si>
  <si>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</si>
  <si>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</si>
  <si>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</si>
  <si>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</si>
  <si>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</si>
  <si>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</si>
  <si>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</si>
  <si>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</si>
  <si>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</si>
  <si>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</si>
  <si>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</si>
  <si>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</si>
  <si>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</si>
  <si>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</si>
  <si>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</si>
  <si>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</si>
  <si>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</si>
  <si>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</si>
  <si>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</si>
  <si>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</si>
  <si>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</si>
  <si>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</si>
  <si>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</si>
  <si>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</si>
  <si>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</si>
  <si>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</si>
  <si>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</si>
  <si>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</si>
  <si>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</si>
  <si>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</si>
  <si>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</si>
  <si>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</si>
  <si>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</si>
  <si>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</si>
  <si>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</si>
  <si>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</si>
  <si>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</si>
  <si>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</si>
  <si>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</si>
  <si>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</si>
  <si>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</si>
  <si>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</si>
  <si>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</si>
  <si>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</si>
  <si>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</si>
  <si>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</si>
  <si>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</si>
  <si>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</si>
  <si>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</si>
  <si>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</si>
  <si>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</si>
  <si>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</si>
  <si>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</si>
  <si>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</si>
  <si>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</si>
  <si>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</si>
  <si>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</si>
  <si>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</si>
  <si>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</si>
  <si>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</si>
  <si>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</si>
  <si>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</si>
  <si>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</si>
  <si>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</si>
  <si>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</si>
  <si>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</si>
  <si>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</si>
  <si>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</si>
  <si>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</si>
  <si>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</si>
  <si>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</si>
  <si>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</si>
  <si>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</si>
  <si>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</si>
  <si>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</si>
  <si>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</si>
  <si>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</si>
  <si>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</si>
  <si>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</si>
  <si>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</si>
  <si>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</si>
  <si>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</si>
  <si>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</si>
  <si>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</si>
  <si>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</si>
  <si>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</si>
  <si>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</si>
  <si>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</si>
  <si>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</si>
  <si>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</si>
  <si>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</si>
  <si>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</si>
  <si>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</si>
  <si>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</si>
  <si>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</si>
  <si>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</si>
  <si>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</si>
  <si>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</si>
  <si>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</si>
  <si>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</si>
  <si>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</si>
  <si>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</si>
  <si>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</si>
  <si>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</si>
  <si>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</si>
  <si>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</si>
  <si>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</si>
  <si>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</si>
  <si>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</si>
  <si>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</si>
  <si>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</si>
  <si>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</si>
  <si>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</si>
  <si>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</si>
  <si>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</si>
  <si>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</si>
  <si>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</si>
  <si>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</si>
  <si>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</si>
  <si>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</si>
  <si>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</si>
  <si>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</si>
  <si>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</si>
  <si>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</si>
  <si>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</si>
  <si>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</si>
  <si>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</si>
  <si>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</si>
  <si>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</si>
  <si>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</si>
  <si>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</si>
  <si>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</si>
  <si>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</si>
  <si>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</si>
  <si>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</si>
  <si>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</si>
  <si>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</si>
  <si>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</si>
  <si>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</si>
  <si>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</si>
  <si>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</si>
  <si>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</si>
  <si>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</si>
  <si>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</si>
  <si>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</si>
  <si>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</si>
  <si>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</si>
  <si>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</si>
  <si>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</si>
  <si>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</si>
  <si>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</si>
  <si>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</si>
  <si>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</si>
  <si>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</si>
  <si>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</si>
  <si>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</si>
  <si>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</si>
  <si>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</si>
  <si>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</si>
  <si>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</si>
  <si>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</si>
  <si>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</si>
  <si>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</si>
  <si>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</si>
  <si>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</si>
  <si>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</si>
  <si>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</si>
  <si>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</si>
  <si>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</si>
  <si>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</si>
  <si>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</si>
  <si>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</si>
  <si>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</si>
  <si>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</si>
  <si>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</si>
  <si>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</si>
  <si>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</si>
  <si>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</si>
  <si>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</si>
  <si>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</si>
  <si>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</si>
  <si>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</si>
  <si>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</si>
  <si>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</si>
  <si>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</si>
  <si>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</si>
  <si>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</si>
  <si>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</si>
  <si>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</si>
  <si>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</si>
  <si>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</si>
  <si>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</si>
  <si>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</si>
  <si>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</si>
  <si>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</si>
  <si>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</si>
  <si>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</si>
  <si>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</si>
  <si>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</si>
  <si>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</si>
  <si>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</si>
  <si>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</si>
  <si>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</si>
  <si>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</si>
  <si>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</si>
  <si>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</si>
  <si>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</si>
  <si>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</si>
  <si>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</si>
  <si>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</si>
  <si>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</si>
  <si>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</si>
  <si>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</si>
  <si>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</si>
  <si>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</si>
  <si>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</si>
  <si>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</si>
  <si>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</si>
  <si>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</si>
  <si>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</si>
  <si>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</si>
  <si>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</si>
  <si>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</si>
  <si>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</si>
  <si>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</si>
  <si>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</si>
  <si>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</si>
  <si>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</si>
  <si>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</si>
  <si>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</si>
  <si>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</si>
  <si>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</si>
  <si>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</si>
  <si>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</si>
  <si>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</si>
  <si>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</si>
  <si>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</si>
  <si>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</si>
  <si>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</si>
  <si>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</si>
  <si>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</si>
  <si>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</si>
  <si>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</si>
  <si>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</si>
  <si>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</si>
  <si>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</si>
  <si>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</si>
  <si>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</si>
  <si>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</si>
  <si>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</si>
  <si>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</si>
  <si>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</si>
  <si>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</si>
  <si>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</si>
  <si>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</si>
  <si>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</si>
  <si>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</si>
  <si>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</si>
  <si>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</si>
  <si>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</si>
  <si>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</si>
  <si>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</si>
  <si>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</si>
  <si>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</si>
  <si>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</si>
  <si>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</si>
  <si>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</si>
  <si>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</si>
  <si>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</si>
  <si>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</si>
  <si>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</si>
  <si>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</si>
  <si>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</si>
  <si>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</si>
  <si>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</si>
  <si>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</si>
  <si>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</si>
  <si>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</si>
  <si>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</si>
  <si>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</si>
  <si>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</si>
  <si>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</si>
  <si>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</si>
  <si>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</si>
  <si>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</si>
  <si>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</si>
  <si>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</si>
  <si>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</si>
  <si>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</si>
  <si>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</si>
  <si>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</si>
  <si>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</si>
  <si>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</si>
  <si>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</si>
  <si>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</si>
  <si>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</si>
  <si>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</si>
  <si>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</si>
  <si>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</si>
  <si>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</si>
  <si>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</si>
  <si>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</si>
  <si>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</si>
  <si>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</si>
  <si>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</si>
  <si>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</si>
  <si>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</si>
  <si>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</si>
  <si>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</si>
  <si>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</si>
  <si>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</si>
  <si>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</si>
  <si>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</si>
  <si>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</si>
  <si>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</si>
  <si>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</si>
  <si>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</si>
  <si>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</si>
  <si>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</si>
  <si>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</si>
  <si>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</si>
  <si>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</si>
  <si>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</si>
  <si>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</si>
  <si>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</si>
  <si>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</si>
  <si>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</si>
  <si>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</si>
  <si>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</si>
  <si>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</si>
  <si>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</si>
  <si>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</si>
  <si>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</si>
  <si>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</si>
  <si>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</si>
  <si>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</si>
  <si>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</si>
  <si>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</si>
  <si>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</si>
  <si>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</si>
  <si>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</si>
  <si>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</si>
  <si>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</si>
  <si>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</si>
  <si>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</si>
  <si>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</si>
  <si>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</si>
  <si>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</si>
  <si>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</si>
  <si>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</si>
  <si>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</si>
  <si>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</si>
  <si>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</si>
  <si>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</si>
  <si>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</si>
  <si>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</si>
  <si>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</si>
  <si>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</si>
  <si>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</si>
  <si>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</si>
  <si>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</si>
  <si>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</si>
  <si>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</si>
  <si>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</si>
  <si>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</si>
  <si>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</si>
  <si>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</si>
  <si>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</si>
  <si>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</si>
  <si>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</si>
  <si>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</si>
  <si>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</si>
  <si>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</si>
  <si>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</si>
  <si>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</si>
  <si>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</si>
  <si>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</si>
  <si>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</si>
  <si>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</si>
  <si>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</si>
  <si>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</si>
  <si>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</si>
  <si>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</si>
  <si>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</si>
  <si>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</si>
  <si>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</si>
  <si>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</si>
  <si>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</si>
  <si>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</si>
  <si>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</si>
  <si>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</si>
  <si>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</si>
  <si>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</si>
  <si>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</si>
  <si>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</si>
  <si>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</si>
  <si>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</si>
  <si>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</si>
  <si>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</si>
  <si>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</si>
  <si>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</si>
  <si>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</si>
  <si>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</si>
  <si>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</si>
  <si>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</si>
  <si>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</si>
  <si>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</si>
  <si>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</si>
  <si>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</si>
  <si>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</si>
  <si>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</si>
  <si>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</si>
  <si>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</si>
  <si>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</si>
  <si>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</si>
  <si>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</si>
  <si>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</si>
  <si>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</si>
  <si>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</si>
  <si>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</si>
  <si>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</si>
  <si>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</si>
  <si>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</si>
  <si>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</si>
  <si>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</si>
  <si>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</si>
  <si>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</si>
  <si>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</si>
  <si>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</si>
  <si>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</si>
  <si>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</si>
  <si>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</si>
  <si>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</si>
  <si>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</si>
  <si>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</si>
  <si>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</si>
  <si>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</si>
  <si>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</si>
  <si>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</si>
  <si>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</si>
  <si>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</si>
  <si>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</si>
  <si>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</si>
  <si>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</si>
  <si>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</si>
  <si>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</si>
  <si>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</si>
  <si>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</si>
  <si>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</si>
  <si>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</si>
  <si>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</si>
  <si>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</si>
  <si>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</si>
  <si>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</si>
  <si>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</si>
  <si>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</si>
  <si>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</si>
  <si>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</si>
  <si>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</si>
  <si>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</si>
  <si>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</si>
  <si>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</si>
  <si>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</si>
  <si>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</si>
  <si>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</si>
  <si>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</si>
  <si>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</si>
  <si>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</si>
  <si>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</si>
  <si>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</si>
  <si>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</si>
  <si>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</si>
  <si>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</si>
  <si>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</si>
  <si>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</si>
  <si>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</si>
  <si>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</si>
  <si>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</si>
  <si>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</si>
  <si>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</si>
  <si>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</si>
  <si>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</si>
  <si>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</si>
  <si>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</si>
  <si>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</si>
  <si>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</si>
  <si>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</si>
  <si>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</si>
  <si>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</si>
  <si>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</si>
  <si>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</si>
  <si>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</si>
  <si>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</si>
  <si>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</si>
  <si>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</si>
  <si>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</si>
  <si>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</si>
  <si>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</si>
  <si>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</si>
  <si>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</si>
  <si>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</si>
  <si>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</si>
  <si>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</si>
  <si>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</si>
  <si>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</si>
  <si>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</si>
  <si>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</si>
  <si>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</si>
  <si>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</si>
  <si>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</si>
  <si>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</si>
  <si>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</si>
  <si>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</si>
  <si>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</si>
  <si>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</si>
  <si>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</si>
  <si>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</si>
  <si>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</si>
  <si>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</si>
  <si>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</si>
  <si>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</si>
  <si>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</si>
  <si>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</si>
  <si>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</si>
  <si>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</si>
  <si>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</si>
  <si>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</si>
  <si>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</si>
  <si>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</si>
  <si>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</si>
  <si>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</si>
  <si>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</si>
  <si>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</si>
  <si>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</si>
  <si>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</si>
  <si>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</si>
  <si>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</si>
  <si>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</si>
  <si>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</si>
  <si>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</si>
  <si>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</si>
  <si>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</si>
  <si>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</si>
  <si>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</si>
  <si>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</si>
  <si>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</si>
  <si>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</si>
  <si>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</si>
  <si>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</si>
  <si>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</si>
  <si>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</si>
  <si>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</si>
  <si>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</si>
  <si>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</si>
  <si>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</si>
  <si>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</si>
  <si>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</si>
  <si>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</si>
  <si>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</si>
  <si>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</si>
  <si>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</si>
  <si>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</si>
  <si>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</si>
  <si>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</si>
  <si>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</si>
  <si>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</si>
  <si>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</si>
  <si>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</si>
  <si>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</si>
  <si>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</si>
  <si>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</si>
  <si>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</si>
  <si>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</si>
  <si>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</si>
  <si>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</si>
  <si>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</si>
  <si>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</si>
  <si>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</si>
  <si>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</si>
  <si>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</si>
  <si>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</si>
  <si>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</si>
  <si>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</si>
  <si>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</si>
  <si>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</si>
  <si>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</si>
  <si>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</si>
  <si>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</si>
  <si>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</si>
  <si>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</si>
  <si>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</si>
  <si>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</si>
  <si>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</si>
  <si>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</si>
  <si>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</si>
  <si>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</si>
  <si>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</si>
  <si>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</si>
  <si>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</si>
  <si>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</si>
  <si>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</si>
  <si>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</si>
  <si>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</si>
  <si>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</si>
  <si>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</si>
  <si>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</si>
  <si>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</si>
  <si>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</si>
  <si>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</si>
  <si>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</si>
  <si>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</si>
  <si>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</si>
  <si>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</si>
  <si>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</si>
  <si>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</si>
  <si>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</si>
  <si>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</si>
  <si>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</si>
  <si>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</si>
  <si>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</si>
  <si>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</si>
  <si>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</si>
  <si>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</si>
  <si>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</si>
  <si>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</si>
  <si>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</si>
  <si>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</si>
  <si>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</si>
  <si>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</si>
  <si>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</si>
  <si>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</si>
  <si>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</si>
  <si>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</si>
  <si>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</si>
  <si>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</si>
  <si>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</si>
  <si>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</si>
  <si>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</si>
  <si>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</si>
  <si>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</si>
  <si>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</si>
  <si>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</si>
  <si>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</si>
  <si>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</si>
  <si>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</si>
  <si>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</si>
  <si>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</si>
  <si>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</si>
  <si>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</si>
  <si>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</si>
  <si>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</si>
  <si>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</si>
  <si>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</si>
  <si>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</si>
  <si>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</si>
  <si>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</si>
  <si>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</si>
  <si>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</si>
  <si>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</si>
  <si>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</si>
  <si>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</si>
  <si>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</si>
  <si>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</si>
  <si>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</si>
  <si>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</si>
  <si>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</si>
  <si>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</si>
  <si>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</si>
  <si>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</si>
  <si>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</si>
  <si>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</si>
  <si>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</si>
  <si>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</si>
  <si>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</si>
  <si>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</si>
  <si>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</si>
  <si>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</si>
  <si>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</si>
  <si>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</si>
  <si>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</si>
  <si>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</si>
  <si>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</si>
  <si>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</si>
  <si>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</si>
  <si>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</si>
  <si>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</si>
  <si>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</si>
  <si>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</si>
  <si>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</si>
  <si>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</si>
  <si>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</si>
  <si>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</si>
  <si>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</si>
  <si>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</si>
  <si>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</si>
  <si>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</si>
  <si>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</si>
  <si>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</si>
  <si>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</si>
  <si>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</si>
  <si>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</si>
  <si>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</si>
  <si>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</si>
  <si>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</si>
  <si>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</si>
  <si>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</si>
  <si>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</si>
  <si>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</si>
  <si>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</si>
  <si>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</si>
  <si>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</si>
  <si>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</si>
  <si>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</si>
  <si>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</si>
  <si>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</si>
  <si>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</si>
  <si>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</si>
  <si>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</si>
  <si>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</si>
  <si>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</si>
  <si>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</si>
  <si>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</si>
  <si>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</si>
  <si>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</si>
  <si>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</si>
  <si>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</si>
  <si>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</si>
  <si>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</si>
  <si>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</si>
  <si>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</si>
  <si>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</si>
  <si>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</si>
  <si>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</si>
  <si>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</si>
  <si>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</si>
  <si>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</si>
  <si>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</si>
  <si>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</si>
  <si>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</si>
  <si>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</si>
  <si>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</si>
  <si>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</si>
  <si>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</si>
  <si>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</si>
  <si>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</si>
  <si>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</si>
  <si>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</si>
  <si>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</si>
  <si>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</si>
  <si>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</si>
  <si>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</si>
  <si>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</si>
  <si>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</si>
  <si>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</si>
  <si>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</si>
  <si>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</si>
  <si>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</si>
  <si>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</si>
  <si>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</si>
  <si>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</si>
  <si>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</si>
  <si>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</si>
  <si>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</si>
  <si>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</si>
  <si>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</si>
  <si>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</si>
  <si>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</si>
  <si>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</si>
  <si>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</si>
  <si>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</si>
  <si>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</si>
  <si>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</si>
  <si>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</si>
  <si>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</si>
  <si>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</si>
  <si>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</si>
  <si>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</si>
  <si>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</si>
  <si>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</si>
  <si>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</si>
  <si>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</si>
  <si>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</si>
  <si>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</si>
  <si>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</si>
  <si>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</si>
  <si>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</si>
  <si>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</si>
  <si>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</si>
  <si>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</si>
  <si>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</si>
  <si>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</si>
  <si>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</si>
  <si>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</si>
  <si>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</si>
  <si>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</si>
  <si>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</si>
  <si>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</si>
  <si>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</si>
  <si>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</si>
  <si>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</si>
  <si>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</si>
  <si>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</si>
  <si>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</si>
  <si>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</si>
  <si>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</si>
  <si>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</si>
  <si>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</si>
  <si>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</si>
  <si>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</si>
  <si>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</si>
  <si>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</si>
  <si>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</si>
  <si>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</si>
  <si>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</si>
  <si>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</si>
  <si>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</si>
  <si>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</si>
  <si>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</si>
  <si>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</si>
  <si>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</si>
  <si>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</si>
  <si>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</si>
  <si>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</si>
  <si>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</si>
  <si>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</si>
  <si>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</si>
  <si>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</si>
  <si>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</si>
  <si>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</si>
  <si>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</si>
  <si>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</si>
  <si>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</si>
  <si>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</si>
  <si>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</si>
  <si>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</si>
  <si>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</si>
  <si>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</si>
  <si>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</si>
  <si>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</si>
  <si>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</si>
  <si>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</si>
  <si>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</si>
  <si>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</si>
  <si>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</si>
  <si>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</si>
  <si>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</si>
  <si>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</si>
  <si>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</si>
  <si>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</si>
  <si>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</si>
  <si>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</si>
  <si>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</si>
  <si>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</si>
  <si>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</si>
  <si>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</si>
  <si>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</si>
  <si>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</si>
  <si>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</si>
  <si>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</si>
  <si>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</si>
  <si>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</si>
  <si>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</si>
  <si>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</si>
  <si>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</si>
  <si>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</si>
  <si>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</si>
  <si>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</si>
  <si>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</si>
  <si>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</si>
  <si>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</si>
  <si>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</si>
  <si>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</si>
  <si>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</si>
  <si>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</si>
  <si>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</si>
  <si>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</si>
  <si>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</si>
  <si>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</si>
  <si>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</si>
  <si>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</si>
  <si>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</si>
  <si>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</si>
  <si>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</si>
  <si>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</si>
  <si>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</si>
  <si>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</si>
  <si>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</si>
  <si>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</si>
  <si>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</si>
  <si>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</si>
  <si>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</si>
  <si>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</si>
  <si>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</si>
  <si>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</si>
  <si>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</si>
  <si>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</si>
  <si>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</si>
  <si>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</si>
  <si>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</si>
  <si>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</si>
  <si>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</si>
  <si>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</si>
  <si>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</si>
  <si>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</si>
  <si>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</si>
  <si>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</si>
  <si>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</si>
  <si>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</si>
  <si>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</si>
  <si>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</si>
  <si>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</si>
  <si>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</si>
  <si>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</si>
  <si>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</si>
  <si>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</si>
  <si>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</si>
  <si>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</si>
  <si>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</si>
  <si>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</si>
  <si>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</si>
  <si>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</si>
  <si>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</si>
  <si>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</si>
  <si>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</si>
  <si>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</si>
  <si>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</si>
  <si>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</si>
  <si>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</si>
  <si>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</si>
  <si>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</si>
  <si>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</si>
  <si>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</si>
  <si>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</si>
  <si>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</si>
  <si>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</si>
  <si>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</si>
  <si>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</si>
  <si>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</si>
  <si>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</si>
  <si>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</si>
  <si>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</si>
  <si>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</si>
  <si>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</si>
  <si>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</si>
  <si>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</si>
  <si>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</si>
  <si>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</si>
  <si>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</si>
  <si>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</si>
  <si>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</si>
  <si>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</si>
  <si>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</si>
  <si>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</si>
  <si>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</si>
  <si>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</si>
  <si>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</si>
  <si>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</si>
  <si>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</si>
  <si>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</si>
  <si>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</si>
  <si>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</si>
  <si>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</si>
  <si>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</si>
  <si>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</si>
  <si>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</si>
  <si>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</si>
  <si>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</si>
  <si>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</si>
  <si>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</si>
  <si>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</si>
  <si>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</si>
  <si>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</si>
  <si>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</si>
  <si>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</si>
  <si>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</si>
  <si>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</si>
  <si>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</si>
  <si>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</si>
  <si>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</si>
  <si>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</si>
  <si>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</si>
  <si>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</si>
  <si>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</si>
  <si>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</si>
  <si>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</si>
  <si>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</si>
  <si>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</si>
  <si>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</si>
  <si>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</si>
  <si>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</si>
  <si>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</si>
  <si>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</si>
  <si>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</si>
  <si>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</si>
  <si>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</si>
  <si>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</si>
  <si>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</si>
  <si>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</si>
  <si>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</si>
  <si>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</si>
  <si>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</si>
  <si>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</si>
  <si>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</si>
  <si>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</si>
  <si>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</si>
  <si>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</si>
  <si>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</si>
  <si>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</si>
  <si>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</si>
  <si>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</si>
  <si>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</si>
  <si>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</si>
  <si>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</si>
  <si>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</si>
  <si>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</si>
  <si>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</si>
  <si>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</si>
  <si>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</si>
  <si>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</si>
  <si>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</si>
  <si>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</si>
  <si>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</si>
  <si>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</si>
  <si>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</si>
  <si>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</si>
  <si>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</si>
  <si>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</si>
  <si>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</si>
  <si>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</si>
  <si>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</si>
  <si>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</si>
  <si>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</si>
  <si>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</si>
  <si>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</si>
  <si>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</si>
  <si>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</si>
  <si>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</si>
  <si>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</si>
  <si>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</si>
  <si>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</si>
  <si>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</si>
  <si>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</si>
  <si>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</si>
  <si>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</si>
  <si>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</si>
  <si>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</si>
  <si>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</si>
  <si>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</si>
  <si>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</si>
  <si>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</si>
  <si>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</si>
  <si>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</si>
  <si>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</si>
  <si>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</si>
  <si>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</si>
  <si>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</si>
  <si>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</si>
  <si>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</si>
  <si>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</si>
  <si>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</si>
  <si>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</si>
  <si>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</si>
  <si>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</si>
  <si>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</si>
  <si>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</si>
  <si>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</si>
  <si>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</si>
  <si>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</si>
  <si>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</si>
  <si>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</si>
  <si>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</si>
  <si>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</si>
  <si>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</si>
  <si>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</si>
  <si>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</si>
  <si>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</si>
  <si>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</si>
  <si>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</si>
  <si>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</si>
  <si>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</si>
  <si>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</si>
  <si>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</si>
  <si>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</si>
  <si>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</si>
  <si>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</si>
  <si>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</si>
  <si>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</si>
  <si>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</si>
  <si>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</si>
  <si>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</si>
  <si>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</si>
  <si>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</si>
  <si>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</si>
  <si>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</si>
  <si>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</si>
  <si>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</si>
  <si>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</si>
  <si>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</si>
  <si>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</si>
  <si>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</si>
  <si>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</si>
  <si>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</si>
  <si>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</si>
  <si>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</si>
  <si>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</si>
  <si>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</si>
  <si>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</si>
  <si>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</si>
  <si>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</si>
  <si>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</si>
  <si>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</si>
  <si>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</si>
  <si>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</si>
  <si>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</si>
  <si>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</si>
  <si>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</si>
  <si>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</si>
  <si>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</si>
  <si>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</si>
  <si>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</si>
  <si>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</si>
  <si>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</si>
  <si>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</si>
  <si>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</si>
  <si>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</si>
  <si>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</si>
  <si>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</si>
  <si>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</si>
  <si>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</si>
  <si>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</si>
  <si>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</si>
  <si>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</si>
  <si>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</si>
  <si>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</si>
  <si>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</si>
  <si>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</si>
  <si>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</si>
  <si>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</si>
  <si>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</si>
  <si>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</si>
  <si>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</si>
  <si>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</si>
  <si>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</si>
  <si>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</si>
  <si>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</si>
  <si>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</si>
  <si>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</si>
  <si>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</si>
  <si>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</si>
  <si>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</si>
  <si>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</si>
  <si>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</si>
  <si>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</si>
  <si>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</si>
  <si>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</si>
  <si>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</si>
  <si>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</si>
  <si>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</si>
  <si>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</si>
  <si>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</si>
  <si>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</si>
  <si>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</si>
  <si>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</si>
  <si>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</si>
  <si>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</si>
  <si>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</si>
  <si>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</si>
  <si>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</si>
  <si>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</si>
  <si>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</si>
  <si>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</si>
  <si>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</si>
  <si>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</si>
  <si>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</si>
  <si>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</si>
  <si>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</si>
  <si>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</si>
  <si>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</si>
  <si>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</si>
  <si>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</si>
  <si>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</si>
  <si>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</si>
  <si>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</si>
  <si>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</si>
  <si>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</si>
  <si>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</si>
  <si>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</si>
  <si>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</si>
  <si>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</si>
  <si>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</si>
  <si>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</si>
  <si>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</si>
  <si>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</si>
  <si>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</si>
  <si>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</si>
  <si>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</si>
  <si>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</si>
  <si>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</si>
  <si>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</si>
  <si>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</si>
  <si>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</si>
  <si>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</si>
  <si>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</si>
  <si>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</si>
  <si>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</si>
  <si>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</si>
  <si>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</si>
  <si>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</si>
  <si>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</si>
  <si>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</si>
  <si>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</si>
  <si>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</si>
  <si>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</si>
  <si>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</si>
  <si>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</si>
  <si>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</si>
  <si>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</si>
  <si>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</si>
  <si>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</si>
  <si>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</si>
  <si>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</si>
  <si>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</si>
  <si>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</si>
  <si>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</si>
  <si>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</si>
  <si>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</si>
  <si>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</si>
  <si>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</si>
  <si>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</si>
  <si>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</si>
  <si>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</si>
  <si>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</si>
  <si>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</si>
  <si>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</si>
  <si>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</si>
  <si>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</si>
  <si>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</si>
  <si>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</si>
  <si>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</si>
  <si>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</si>
  <si>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</si>
  <si>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</si>
  <si>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</si>
  <si>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</si>
  <si>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</si>
  <si>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</si>
  <si>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</si>
  <si>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</si>
  <si>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</si>
  <si>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</si>
  <si>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</si>
  <si>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</si>
  <si>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</si>
  <si>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</si>
  <si>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</si>
  <si>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</si>
  <si>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</si>
  <si>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</si>
  <si>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</si>
  <si>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</si>
  <si>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</si>
  <si>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</si>
  <si>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</si>
  <si>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</si>
  <si>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</si>
  <si>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</si>
  <si>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</si>
  <si>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</si>
  <si>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</si>
  <si>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</si>
  <si>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</si>
  <si>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</si>
  <si>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</si>
  <si>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</si>
  <si>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</si>
  <si>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</si>
  <si>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</si>
  <si>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</si>
  <si>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</si>
  <si>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</si>
  <si>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</si>
  <si>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</si>
  <si>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</si>
  <si>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</si>
  <si>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</si>
  <si>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</si>
  <si>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</si>
  <si>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</si>
  <si>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</si>
  <si>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</si>
  <si>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</si>
  <si>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</si>
  <si>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</si>
  <si>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</si>
  <si>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</si>
  <si>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</si>
  <si>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</si>
  <si>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</si>
  <si>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</si>
  <si>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</si>
  <si>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</si>
  <si>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</si>
  <si>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</si>
  <si>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</si>
  <si>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</si>
  <si>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</si>
  <si>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</si>
  <si>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</si>
  <si>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</si>
  <si>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</si>
  <si>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</si>
  <si>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</si>
  <si>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</si>
  <si>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</si>
  <si>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</si>
  <si>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</si>
  <si>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</si>
  <si>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</si>
  <si>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</si>
  <si>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</si>
  <si>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</si>
  <si>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</si>
  <si>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</si>
  <si>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</si>
  <si>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</si>
  <si>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</si>
  <si>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</si>
  <si>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</si>
  <si>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</si>
  <si>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</si>
  <si>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</si>
  <si>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</si>
  <si>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</si>
  <si>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</si>
  <si>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</si>
  <si>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</si>
  <si>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</si>
  <si>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</si>
  <si>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</si>
  <si>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</si>
  <si>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</si>
  <si>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</si>
  <si>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</si>
  <si>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</si>
  <si>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</si>
  <si>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</si>
  <si>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</si>
  <si>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</si>
  <si>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</si>
  <si>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</si>
  <si>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</si>
  <si>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</si>
  <si>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</si>
  <si>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</si>
  <si>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</si>
  <si>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</si>
  <si>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</si>
  <si>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</si>
  <si>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</si>
  <si>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</si>
  <si>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</si>
  <si>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</si>
  <si>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</si>
  <si>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</si>
  <si>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</si>
  <si>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</si>
  <si>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</si>
  <si>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</si>
  <si>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</si>
  <si>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</si>
  <si>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</si>
  <si>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</si>
  <si>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</si>
  <si>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</si>
  <si>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</si>
  <si>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</si>
  <si>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</si>
  <si>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</si>
  <si>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</si>
  <si>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</si>
  <si>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</si>
  <si>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</si>
  <si>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</si>
  <si>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</si>
  <si>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</si>
  <si>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</si>
  <si>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</si>
  <si>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</si>
  <si>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</si>
  <si>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</si>
  <si>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</si>
  <si>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</si>
  <si>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</si>
  <si>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</si>
  <si>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</si>
  <si>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</si>
  <si>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</si>
  <si>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</si>
  <si>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</si>
  <si>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</si>
  <si>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</si>
  <si>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</si>
  <si>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</si>
  <si>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</si>
  <si>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</si>
  <si>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</si>
  <si>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</si>
  <si>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</si>
  <si>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</si>
  <si>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</si>
  <si>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</si>
  <si>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</si>
  <si>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</si>
  <si>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</si>
  <si>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</si>
  <si>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</si>
  <si>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</si>
  <si>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</si>
  <si>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</si>
  <si>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</si>
  <si>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</si>
  <si>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</si>
  <si>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</si>
  <si>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</si>
  <si>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</si>
  <si>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</si>
  <si>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</si>
  <si>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</si>
  <si>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</si>
  <si>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</si>
  <si>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</si>
  <si>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</si>
  <si>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</si>
  <si>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</si>
  <si>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</si>
  <si>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</si>
  <si>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</si>
  <si>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</si>
  <si>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</si>
  <si>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</si>
  <si>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</si>
  <si>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</si>
  <si>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</si>
  <si>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</si>
  <si>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</si>
  <si>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</si>
  <si>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</si>
  <si>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</si>
  <si>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</si>
  <si>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</si>
  <si>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</si>
  <si>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</si>
  <si>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</si>
  <si>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</si>
  <si>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</si>
  <si>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</si>
  <si>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</si>
  <si>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</si>
  <si>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</si>
  <si>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</si>
  <si>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</si>
  <si>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</si>
  <si>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</si>
  <si>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</si>
  <si>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</si>
  <si>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</si>
  <si>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</si>
  <si>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</si>
  <si>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</si>
  <si>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</si>
  <si>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</si>
  <si>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</si>
  <si>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</si>
  <si>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</si>
  <si>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</si>
  <si>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</si>
  <si>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</si>
  <si>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</si>
  <si>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</si>
  <si>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</si>
  <si>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</si>
  <si>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</si>
  <si>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</si>
  <si>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</si>
  <si>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</si>
  <si>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</si>
  <si>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</si>
  <si>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</si>
  <si>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</si>
  <si>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</si>
  <si>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</si>
  <si>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</si>
  <si>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</si>
  <si>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</si>
  <si>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</si>
  <si>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</si>
  <si>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</si>
  <si>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</si>
  <si>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</si>
  <si>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</si>
  <si>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</si>
  <si>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</si>
  <si>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</si>
  <si>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</si>
  <si>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</si>
  <si>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</si>
  <si>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</si>
  <si>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</si>
  <si>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</si>
  <si>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</si>
  <si>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</si>
  <si>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</si>
  <si>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</si>
  <si>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</si>
  <si>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</si>
  <si>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</si>
  <si>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</si>
  <si>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</si>
  <si>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</si>
  <si>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</si>
  <si>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</si>
  <si>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</si>
  <si>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</si>
  <si>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</si>
  <si>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</si>
  <si>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</si>
  <si>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</si>
  <si>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</si>
  <si>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</si>
  <si>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</si>
  <si>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</si>
  <si>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</si>
  <si>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</si>
  <si>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</si>
  <si>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</si>
  <si>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</si>
  <si>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</si>
  <si>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</si>
  <si>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</si>
  <si>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</si>
  <si>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</si>
  <si>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</si>
  <si>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</si>
  <si>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</si>
  <si>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</si>
  <si>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</si>
  <si>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</si>
  <si>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</si>
  <si>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</si>
  <si>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</si>
  <si>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</si>
  <si>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</si>
  <si>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</si>
  <si>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</si>
  <si>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</si>
  <si>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</si>
  <si>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</si>
  <si>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</si>
  <si>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</si>
  <si>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</si>
  <si>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</si>
  <si>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</si>
  <si>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</si>
  <si>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</si>
  <si>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</si>
  <si>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</si>
  <si>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</si>
  <si>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</si>
  <si>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</si>
  <si>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</si>
  <si>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</si>
  <si>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</si>
  <si>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</si>
  <si>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</si>
  <si>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</si>
  <si>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</si>
  <si>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</si>
  <si>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</si>
  <si>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</si>
  <si>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</si>
  <si>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</si>
  <si>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</si>
  <si>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</si>
  <si>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</si>
  <si>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</si>
  <si>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</si>
  <si>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</si>
  <si>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</si>
  <si>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</si>
  <si>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</si>
  <si>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</si>
  <si>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</si>
  <si>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</si>
  <si>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</si>
  <si>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</si>
  <si>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</si>
  <si>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</si>
  <si>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</si>
  <si>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</si>
  <si>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</si>
  <si>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</si>
  <si>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</si>
  <si>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</si>
  <si>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</si>
  <si>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</si>
  <si>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</si>
  <si>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</si>
  <si>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</si>
  <si>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</si>
  <si>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</si>
  <si>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</si>
  <si>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</si>
  <si>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</si>
  <si>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</si>
  <si>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</si>
  <si>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</si>
  <si>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</si>
  <si>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</si>
  <si>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</si>
  <si>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</si>
  <si>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</si>
  <si>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</si>
  <si>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</si>
  <si>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</si>
  <si>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</si>
  <si>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</si>
  <si>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</si>
  <si>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</si>
  <si>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</si>
  <si>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</si>
  <si>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</si>
  <si>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</si>
  <si>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</si>
  <si>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</si>
  <si>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</si>
  <si>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</si>
  <si>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</si>
  <si>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</si>
  <si>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</si>
  <si>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</si>
  <si>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</si>
  <si>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</si>
  <si>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</si>
  <si>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</si>
  <si>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</si>
  <si>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</si>
  <si>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</si>
  <si>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</si>
  <si>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</si>
  <si>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</si>
  <si>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</si>
  <si>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</si>
  <si>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</si>
  <si>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</si>
  <si>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</si>
  <si>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</si>
  <si>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</si>
  <si>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</si>
  <si>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</si>
  <si>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</si>
  <si>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</si>
  <si>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</si>
  <si>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</si>
  <si>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</si>
  <si>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</si>
  <si>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</si>
  <si>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</si>
  <si>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</si>
  <si>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</si>
  <si>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</si>
  <si>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</si>
  <si>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</si>
  <si>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</si>
  <si>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</si>
  <si>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</si>
  <si>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</si>
  <si>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</si>
  <si>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</si>
  <si>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</si>
  <si>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</si>
  <si>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</si>
  <si>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</si>
  <si>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</si>
  <si>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</si>
  <si>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</si>
  <si>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</si>
  <si>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</si>
  <si>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</si>
  <si>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</si>
  <si>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</si>
  <si>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</si>
  <si>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</si>
  <si>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</si>
  <si>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</si>
  <si>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</si>
  <si>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</si>
  <si>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</si>
  <si>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</si>
  <si>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</si>
  <si>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</si>
  <si>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</si>
  <si>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</si>
  <si>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</si>
  <si>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</si>
  <si>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</si>
  <si>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</si>
  <si>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</si>
  <si>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</si>
  <si>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</si>
  <si>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</si>
  <si>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</si>
  <si>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</si>
  <si>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</si>
  <si>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</si>
  <si>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</si>
  <si>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</si>
  <si>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</si>
  <si>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</si>
  <si>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</si>
  <si>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</si>
  <si>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</si>
  <si>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</si>
  <si>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</si>
  <si>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</si>
  <si>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</si>
  <si>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</si>
  <si>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</si>
  <si>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</si>
  <si>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</si>
  <si>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</si>
  <si>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</si>
  <si>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</si>
  <si>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</si>
  <si>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</si>
  <si>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</si>
  <si>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</si>
  <si>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</si>
  <si>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</si>
  <si>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</si>
  <si>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</si>
  <si>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</si>
  <si>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</si>
  <si>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</si>
  <si>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</si>
  <si>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</si>
  <si>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</si>
  <si>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</si>
  <si>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</si>
  <si>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</si>
  <si>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</si>
  <si>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</si>
  <si>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</si>
  <si>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</si>
  <si>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</si>
  <si>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</si>
  <si>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</si>
  <si>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</si>
  <si>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</si>
  <si>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</si>
  <si>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</si>
  <si>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</si>
  <si>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</si>
  <si>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</si>
  <si>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</si>
  <si>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</si>
  <si>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</si>
  <si>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</si>
  <si>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</si>
  <si>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</si>
  <si>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</si>
  <si>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</si>
  <si>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</si>
  <si>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</si>
  <si>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</si>
  <si>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</si>
  <si>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</si>
  <si>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</si>
  <si>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</si>
  <si>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</si>
  <si>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</si>
  <si>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</si>
  <si>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</si>
  <si>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</si>
  <si>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</si>
  <si>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</si>
  <si>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</si>
  <si>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</si>
  <si>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</si>
  <si>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</si>
  <si>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</si>
  <si>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</si>
  <si>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</si>
  <si>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</si>
  <si>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</si>
  <si>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</si>
  <si>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</si>
  <si>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</si>
  <si>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</si>
  <si>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</si>
  <si>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</si>
  <si>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</si>
  <si>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</si>
  <si>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</si>
  <si>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</si>
  <si>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</si>
  <si>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</si>
  <si>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</si>
  <si>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</si>
  <si>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</si>
  <si>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</si>
  <si>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</si>
  <si>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</si>
  <si>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</si>
  <si>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</si>
  <si>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</si>
  <si>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</si>
  <si>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</si>
  <si>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</si>
  <si>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</si>
  <si>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</si>
  <si>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</si>
  <si>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</si>
  <si>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</si>
  <si>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</si>
  <si>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</si>
  <si>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</si>
  <si>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</si>
  <si>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</si>
  <si>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</si>
  <si>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</si>
  <si>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</si>
  <si>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</si>
  <si>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</si>
  <si>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</si>
  <si>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</si>
  <si>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</si>
  <si>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</si>
  <si>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</si>
  <si>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</si>
  <si>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</si>
  <si>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</si>
  <si>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</si>
  <si>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</si>
  <si>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</si>
  <si>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</si>
  <si>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</si>
  <si>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</si>
  <si>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</si>
  <si>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</si>
  <si>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</si>
  <si>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</si>
  <si>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</si>
  <si>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</si>
  <si>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</si>
  <si>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</si>
  <si>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</si>
  <si>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</si>
  <si>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</si>
  <si>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</si>
  <si>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</si>
  <si>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</si>
  <si>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</si>
  <si>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</si>
  <si>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</si>
  <si>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</si>
  <si>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</si>
  <si>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</si>
  <si>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</si>
  <si>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</si>
  <si>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</si>
  <si>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</si>
  <si>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</si>
  <si>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</si>
  <si>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</si>
  <si>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</si>
  <si>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</si>
  <si>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</si>
  <si>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</si>
  <si>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</si>
  <si>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</si>
  <si>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</si>
  <si>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</si>
  <si>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</si>
  <si>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</si>
  <si>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</si>
  <si>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</si>
  <si>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</si>
  <si>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</si>
  <si>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</si>
  <si>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</si>
  <si>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</si>
  <si>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</si>
  <si>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</si>
  <si>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</si>
  <si>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</si>
  <si>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</si>
  <si>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</si>
  <si>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</si>
  <si>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</si>
  <si>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</si>
  <si>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</si>
  <si>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</si>
  <si>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</si>
  <si>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</si>
  <si>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</si>
  <si>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</si>
  <si>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</si>
  <si>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</si>
  <si>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</si>
  <si>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</si>
  <si>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</si>
  <si>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</si>
  <si>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</si>
  <si>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</si>
  <si>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</si>
  <si>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</si>
  <si>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</si>
  <si>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</si>
  <si>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</si>
  <si>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</si>
  <si>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</si>
  <si>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</si>
  <si>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</si>
  <si>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</si>
  <si>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</si>
  <si>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</si>
  <si>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</si>
  <si>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</si>
  <si>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</si>
  <si>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</si>
  <si>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</si>
  <si>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</si>
  <si>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</si>
  <si>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</si>
  <si>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</si>
  <si>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</si>
  <si>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</si>
  <si>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</si>
  <si>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</si>
  <si>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</si>
  <si>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</si>
  <si>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</si>
  <si>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</si>
  <si>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</si>
  <si>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</si>
  <si>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</si>
  <si>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</si>
  <si>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</si>
  <si>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</si>
  <si>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</si>
  <si>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</si>
  <si>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</si>
  <si>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</si>
  <si>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</si>
  <si>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</si>
  <si>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</si>
  <si>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</si>
  <si>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</si>
  <si>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</si>
  <si>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</si>
  <si>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</si>
  <si>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</si>
  <si>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</si>
  <si>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</si>
  <si>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</si>
  <si>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</si>
  <si>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</si>
  <si>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</si>
  <si>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</si>
  <si>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</si>
  <si>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</si>
  <si>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</si>
  <si>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</si>
  <si>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</si>
  <si>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</si>
  <si>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</si>
  <si>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</si>
  <si>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</si>
  <si>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</si>
  <si>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</si>
  <si>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</si>
  <si>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</si>
  <si>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</si>
  <si>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</si>
  <si>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</si>
  <si>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</si>
  <si>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</si>
  <si>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</si>
  <si>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</si>
  <si>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</si>
  <si>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</si>
  <si>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</si>
  <si>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</si>
  <si>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</si>
  <si>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</si>
  <si>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</si>
  <si>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</si>
  <si>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</si>
  <si>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</si>
  <si>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</si>
  <si>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</si>
  <si>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</si>
  <si>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</si>
  <si>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</si>
  <si>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</si>
  <si>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</si>
  <si>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</si>
  <si>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</si>
  <si>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</si>
  <si>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</si>
  <si>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</si>
  <si>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</si>
  <si>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</si>
  <si>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</si>
  <si>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</si>
  <si>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</si>
  <si>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</si>
  <si>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</si>
  <si>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</si>
  <si>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</si>
  <si>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</si>
  <si>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</si>
  <si>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</si>
  <si>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</si>
  <si>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</si>
  <si>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</si>
  <si>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</si>
  <si>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</si>
  <si>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</si>
  <si>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</si>
  <si>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</si>
  <si>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</si>
  <si>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</si>
  <si>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</si>
  <si>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</si>
  <si>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</si>
  <si>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</si>
  <si>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</si>
  <si>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</si>
  <si>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</si>
  <si>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</si>
  <si>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</si>
  <si>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</si>
  <si>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</si>
  <si>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</si>
  <si>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</si>
  <si>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</si>
  <si>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</si>
  <si>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</si>
  <si>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</si>
  <si>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</si>
  <si>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</si>
  <si>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</si>
  <si>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</si>
  <si>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</si>
  <si>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</si>
  <si>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</si>
  <si>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</si>
  <si>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</si>
  <si>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</si>
  <si>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</si>
  <si>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</si>
  <si>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</si>
  <si>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</si>
  <si>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</si>
  <si>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</si>
  <si>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</si>
  <si>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</si>
  <si>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</si>
  <si>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</si>
  <si>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</si>
  <si>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</si>
  <si>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</si>
  <si>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</si>
  <si>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</si>
  <si>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</si>
  <si>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</si>
  <si>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</si>
  <si>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</si>
  <si>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</si>
  <si>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</si>
  <si>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</si>
  <si>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</si>
  <si>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</si>
  <si>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</si>
  <si>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</si>
  <si>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</si>
  <si>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</si>
  <si>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</si>
  <si>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</si>
  <si>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</si>
  <si>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</si>
  <si>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</si>
  <si>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</si>
  <si>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</si>
  <si>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</si>
  <si>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</si>
  <si>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</si>
  <si>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</si>
  <si>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</si>
  <si>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</si>
  <si>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</si>
  <si>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</si>
  <si>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</si>
  <si>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</si>
  <si>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</si>
  <si>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</si>
  <si>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</si>
  <si>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</si>
  <si>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</si>
  <si>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</si>
  <si>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</si>
  <si>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</si>
  <si>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</si>
  <si>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</si>
  <si>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</si>
  <si>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</si>
  <si>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</si>
  <si>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</si>
  <si>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</si>
  <si>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</si>
  <si>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</si>
  <si>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</si>
  <si>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</si>
  <si>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</si>
  <si>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</si>
  <si>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</si>
  <si>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</si>
  <si>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</si>
  <si>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</si>
  <si>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</si>
  <si>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</si>
  <si>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</si>
  <si>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</si>
  <si>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</si>
  <si>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</si>
  <si>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</si>
  <si>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</si>
  <si>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</si>
  <si>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</si>
  <si>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</si>
  <si>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</si>
  <si>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</si>
  <si>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</si>
  <si>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</si>
  <si>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</si>
  <si>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</si>
  <si>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</si>
  <si>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</si>
  <si>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</si>
  <si>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</si>
  <si>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</si>
  <si>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</si>
  <si>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</si>
  <si>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</si>
  <si>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</si>
  <si>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</si>
  <si>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</si>
  <si>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</si>
  <si>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</si>
  <si>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</si>
  <si>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</si>
  <si>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</si>
  <si>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</si>
  <si>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</si>
  <si>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</si>
  <si>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</si>
  <si>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</si>
  <si>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</si>
  <si>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</si>
  <si>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</si>
  <si>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</si>
  <si>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</si>
  <si>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</si>
  <si>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</si>
  <si>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</si>
  <si>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</si>
  <si>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</si>
  <si>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</si>
  <si>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</si>
  <si>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</si>
  <si>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</si>
  <si>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</si>
  <si>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</si>
  <si>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</si>
  <si>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</si>
  <si>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</si>
  <si>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</si>
  <si>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</si>
  <si>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</si>
  <si>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</si>
  <si>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</si>
  <si>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</si>
  <si>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</si>
  <si>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</si>
  <si>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</si>
  <si>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</si>
  <si>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</si>
  <si>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</si>
  <si>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</si>
  <si>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</si>
  <si>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</si>
  <si>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</si>
  <si>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</si>
  <si>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</si>
  <si>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</si>
  <si>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</si>
  <si>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</si>
  <si>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</si>
  <si>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</si>
  <si>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</si>
  <si>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</si>
  <si>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</si>
  <si>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</si>
  <si>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</si>
  <si>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</si>
  <si>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</si>
  <si>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</si>
  <si>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</si>
  <si>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</si>
  <si>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</si>
  <si>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</si>
  <si>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</si>
  <si>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</si>
  <si>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</si>
  <si>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</si>
  <si>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</si>
  <si>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</si>
  <si>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</si>
  <si>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</si>
  <si>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</si>
  <si>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</si>
  <si>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</si>
  <si>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</si>
  <si>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</si>
  <si>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</si>
  <si>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</si>
  <si>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</si>
  <si>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</si>
  <si>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</si>
  <si>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</si>
  <si>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</si>
  <si>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</si>
  <si>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</si>
  <si>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</si>
  <si>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</si>
  <si>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</si>
  <si>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</si>
  <si>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</si>
  <si>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</si>
  <si>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</si>
  <si>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</si>
  <si>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</si>
  <si>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</si>
  <si>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</si>
  <si>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</si>
  <si>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</si>
  <si>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</si>
  <si>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</si>
  <si>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</si>
  <si>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</si>
  <si>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</si>
  <si>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</si>
  <si>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</si>
  <si>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</si>
  <si>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</si>
  <si>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</si>
  <si>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</si>
  <si>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</si>
  <si>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</si>
  <si>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</si>
  <si>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</si>
  <si>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</si>
  <si>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</si>
  <si>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</si>
  <si>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</si>
  <si>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</si>
  <si>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</si>
  <si>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</si>
  <si>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</si>
  <si>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</si>
  <si>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</si>
  <si>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</si>
  <si>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</si>
  <si>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</si>
  <si>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</si>
  <si>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</si>
  <si>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</si>
  <si>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</si>
  <si>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</si>
  <si>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</si>
  <si>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</si>
  <si>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</si>
  <si>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</si>
  <si>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</si>
  <si>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</si>
  <si>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</si>
  <si>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</si>
  <si>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</si>
  <si>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</si>
  <si>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</si>
  <si>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</si>
  <si>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</si>
  <si>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</si>
  <si>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</si>
  <si>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</si>
  <si>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</si>
  <si>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</si>
  <si>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</si>
  <si>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</si>
  <si>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</si>
  <si>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</si>
  <si>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</si>
  <si>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</si>
  <si>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</si>
  <si>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</si>
  <si>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</si>
  <si>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</si>
  <si>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</si>
  <si>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</si>
  <si>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</si>
  <si>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</si>
  <si>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</si>
  <si>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</si>
  <si>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</si>
  <si>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</si>
  <si>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</si>
  <si>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</si>
  <si>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</si>
  <si>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</si>
  <si>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</si>
  <si>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</si>
  <si>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</si>
  <si>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</si>
  <si>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</si>
  <si>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</si>
  <si>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</si>
  <si>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</si>
  <si>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</si>
  <si>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</si>
  <si>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</si>
  <si>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</si>
  <si>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</si>
  <si>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</si>
  <si>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</si>
  <si>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</si>
  <si>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</si>
  <si>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</si>
  <si>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</si>
  <si>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</si>
  <si>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</si>
  <si>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</si>
  <si>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</si>
  <si>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</si>
  <si>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</si>
  <si>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</si>
  <si>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</si>
  <si>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</si>
  <si>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</si>
  <si>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</si>
  <si>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</si>
  <si>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</si>
  <si>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</si>
  <si>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</si>
  <si>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</si>
  <si>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</si>
  <si>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</si>
  <si>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</si>
  <si>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</si>
  <si>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</si>
  <si>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</si>
  <si>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</si>
  <si>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</si>
  <si>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</si>
  <si>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</si>
  <si>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</si>
  <si>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</si>
  <si>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</si>
  <si>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</si>
  <si>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</si>
  <si>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</si>
  <si>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</si>
  <si>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</si>
  <si>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</si>
  <si>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</si>
  <si>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</si>
  <si>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</si>
  <si>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</si>
  <si>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</si>
  <si>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</si>
  <si>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</si>
  <si>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</si>
  <si>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</si>
  <si>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</si>
  <si>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</si>
  <si>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</si>
  <si>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</si>
  <si>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</si>
  <si>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</si>
  <si>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</si>
  <si>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</si>
  <si>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</si>
  <si>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</si>
  <si>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</si>
  <si>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</si>
  <si>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</si>
  <si>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</si>
  <si>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</si>
  <si>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</si>
  <si>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</si>
  <si>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</si>
  <si>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</si>
  <si>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</si>
  <si>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</si>
  <si>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</si>
  <si>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</si>
  <si>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</si>
  <si>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</si>
  <si>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</si>
  <si>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</si>
  <si>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</si>
  <si>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</si>
  <si>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</si>
  <si>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</si>
  <si>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</si>
  <si>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</si>
  <si>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</si>
  <si>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</si>
  <si>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</si>
  <si>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</si>
  <si>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</si>
  <si>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</si>
  <si>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</si>
  <si>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</si>
  <si>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</si>
  <si>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</si>
  <si>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</si>
  <si>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</si>
  <si>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</si>
  <si>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</si>
  <si>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</si>
  <si>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</si>
  <si>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</si>
  <si>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</si>
  <si>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</si>
  <si>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</si>
  <si>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</si>
  <si>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</si>
  <si>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</si>
  <si>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</si>
  <si>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</si>
  <si>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</si>
  <si>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</si>
  <si>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</si>
  <si>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</si>
  <si>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</si>
  <si>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</si>
  <si>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</si>
  <si>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</si>
  <si>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</si>
  <si>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</si>
  <si>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</si>
  <si>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</si>
  <si>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</si>
  <si>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</si>
  <si>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</si>
  <si>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</si>
  <si>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</si>
  <si>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</si>
  <si>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</si>
  <si>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</si>
  <si>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</si>
  <si>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</si>
  <si>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</si>
  <si>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</si>
  <si>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</si>
  <si>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</si>
  <si>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</si>
  <si>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</si>
  <si>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</si>
  <si>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</si>
  <si>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</si>
  <si>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</si>
  <si>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</si>
  <si>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</si>
  <si>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</si>
  <si>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</si>
  <si>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</si>
  <si>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</si>
  <si>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</si>
  <si>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</si>
  <si>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</si>
  <si>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</si>
  <si>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</si>
  <si>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</si>
  <si>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</si>
  <si>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</si>
  <si>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</si>
  <si>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</si>
  <si>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</si>
  <si>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</si>
  <si>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</si>
  <si>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</si>
  <si>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</si>
  <si>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</si>
  <si>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</si>
  <si>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</si>
  <si>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</si>
  <si>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</si>
  <si>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</si>
  <si>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</si>
  <si>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</si>
  <si>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</si>
  <si>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</si>
  <si>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</si>
  <si>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</si>
  <si>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</si>
  <si>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</si>
  <si>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</si>
  <si>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</si>
  <si>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</si>
  <si>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</si>
  <si>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</si>
  <si>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</si>
  <si>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</si>
  <si>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</si>
  <si>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</si>
  <si>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</si>
  <si>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</si>
  <si>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</si>
  <si>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</si>
  <si>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</si>
  <si>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</si>
  <si>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</si>
  <si>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</si>
  <si>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</si>
  <si>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</si>
  <si>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</si>
  <si>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</si>
  <si>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</si>
  <si>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</si>
  <si>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</si>
  <si>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</si>
  <si>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</si>
  <si>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</si>
  <si>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</si>
  <si>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</si>
  <si>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</si>
  <si>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</si>
  <si>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</si>
  <si>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</si>
  <si>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</si>
  <si>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</si>
  <si>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</si>
  <si>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</si>
  <si>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</si>
  <si>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</si>
  <si>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</si>
  <si>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</si>
  <si>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</si>
  <si>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</si>
  <si>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</si>
  <si>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</si>
  <si>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</si>
  <si>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</si>
  <si>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</si>
  <si>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</si>
  <si>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</si>
  <si>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</si>
  <si>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</si>
  <si>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</si>
  <si>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</si>
  <si>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</si>
  <si>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</si>
  <si>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</si>
  <si>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</si>
  <si>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</si>
  <si>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</si>
  <si>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</si>
  <si>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</si>
  <si>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</si>
  <si>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</si>
  <si>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</si>
  <si>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</si>
  <si>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</si>
  <si>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</si>
  <si>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</si>
  <si>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</si>
  <si>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</si>
  <si>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</si>
  <si>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</si>
  <si>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</si>
  <si>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</si>
  <si>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</si>
  <si>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</si>
  <si>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</si>
  <si>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</si>
  <si>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</si>
  <si>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</si>
  <si>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</si>
  <si>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</si>
  <si>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</si>
  <si>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</si>
  <si>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</si>
  <si>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</si>
  <si>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</si>
  <si>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</si>
  <si>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</si>
  <si>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</si>
  <si>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</si>
  <si>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</si>
  <si>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</si>
  <si>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</si>
  <si>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</si>
  <si>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</si>
  <si>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</si>
  <si>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</si>
  <si>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</si>
  <si>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</si>
  <si>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</si>
  <si>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</si>
  <si>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</si>
  <si>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</si>
  <si>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</si>
  <si>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</si>
  <si>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</si>
  <si>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</si>
  <si>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</si>
  <si>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</si>
  <si>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</si>
  <si>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</si>
  <si>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</si>
  <si>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</si>
  <si>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</si>
  <si>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</si>
  <si>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</si>
  <si>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</si>
  <si>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</si>
  <si>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</si>
  <si>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</si>
  <si>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</si>
  <si>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</si>
  <si>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</si>
  <si>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</si>
  <si>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</si>
  <si>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</si>
  <si>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</si>
  <si>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</si>
  <si>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</si>
  <si>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</si>
  <si>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</si>
  <si>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</si>
  <si>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</si>
  <si>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</si>
  <si>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</si>
  <si>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</si>
  <si>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</si>
  <si>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</si>
  <si>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</si>
  <si>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</si>
  <si>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</si>
  <si>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</si>
  <si>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</si>
  <si>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</si>
  <si>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</si>
  <si>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</si>
  <si>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</si>
  <si>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</si>
  <si>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</si>
  <si>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</si>
  <si>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</si>
  <si>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</si>
  <si>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</si>
  <si>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</si>
  <si>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</si>
  <si>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</si>
  <si>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</si>
  <si>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</si>
  <si>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</si>
  <si>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</si>
  <si>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</si>
  <si>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</si>
  <si>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</si>
  <si>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</si>
  <si>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</si>
  <si>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</si>
  <si>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</si>
  <si>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</si>
  <si>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</si>
  <si>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</si>
  <si>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</si>
  <si>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</si>
  <si>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</si>
  <si>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</si>
  <si>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</si>
  <si>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</si>
  <si>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</si>
  <si>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</si>
  <si>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</si>
  <si>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</si>
  <si>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</si>
  <si>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</si>
  <si>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</si>
  <si>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</si>
  <si>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</si>
  <si>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</si>
  <si>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</si>
  <si>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</si>
  <si>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</si>
  <si>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</si>
  <si>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</si>
  <si>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</si>
  <si>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</si>
  <si>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</si>
  <si>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</si>
  <si>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</si>
  <si>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</si>
  <si>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</si>
  <si>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</si>
  <si>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</si>
  <si>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</si>
  <si>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</si>
  <si>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</si>
  <si>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</si>
  <si>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</si>
  <si>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</si>
  <si>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</si>
  <si>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</si>
  <si>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</si>
  <si>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</si>
  <si>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</si>
  <si>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</si>
  <si>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</si>
  <si>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</si>
  <si>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</si>
  <si>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</si>
  <si>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</si>
  <si>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</si>
  <si>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</si>
  <si>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</si>
  <si>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</si>
  <si>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</si>
  <si>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</si>
  <si>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</si>
  <si>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</si>
  <si>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</si>
  <si>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</si>
  <si>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</si>
  <si>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</si>
  <si>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</si>
  <si>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</si>
  <si>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</si>
  <si>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</si>
  <si>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</si>
  <si>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</si>
  <si>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</si>
  <si>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</si>
  <si>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</si>
  <si>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</si>
  <si>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</si>
  <si>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</si>
  <si>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</si>
  <si>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</si>
  <si>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</si>
  <si>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</si>
  <si>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</si>
  <si>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</si>
  <si>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</si>
  <si>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</si>
  <si>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</si>
  <si>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</si>
  <si>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</si>
  <si>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</si>
  <si>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</si>
  <si>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</si>
  <si>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</si>
  <si>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</si>
  <si>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</si>
  <si>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</si>
  <si>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</si>
  <si>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</si>
  <si>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</si>
  <si>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</si>
  <si>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</si>
  <si>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</si>
  <si>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</si>
  <si>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</si>
  <si>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</si>
  <si>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</si>
  <si>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</si>
  <si>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</si>
  <si>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</si>
  <si>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</si>
  <si>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</si>
  <si>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</si>
  <si>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</si>
  <si>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</si>
  <si>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</si>
  <si>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</si>
  <si>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</si>
  <si>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</si>
  <si>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</si>
  <si>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</si>
  <si>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</si>
  <si>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</si>
  <si>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</si>
  <si>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</si>
  <si>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</si>
  <si>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</si>
  <si>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</si>
  <si>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</si>
  <si>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</si>
  <si>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</si>
  <si>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</si>
  <si>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</si>
  <si>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</si>
  <si>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</si>
  <si>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</si>
  <si>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</si>
  <si>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</si>
  <si>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</si>
  <si>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</si>
  <si>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</si>
  <si>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</si>
  <si>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</si>
  <si>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</si>
  <si>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</si>
  <si>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</si>
  <si>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</si>
  <si>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</si>
  <si>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</si>
  <si>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</si>
  <si>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</si>
  <si>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</si>
  <si>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</si>
  <si>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</si>
  <si>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</si>
  <si>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</si>
  <si>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</si>
  <si>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</si>
  <si>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</si>
  <si>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</si>
  <si>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</si>
  <si>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</si>
  <si>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</si>
  <si>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</si>
  <si>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</si>
  <si>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</si>
  <si>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</si>
  <si>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</si>
  <si>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</si>
  <si>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</si>
  <si>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</si>
  <si>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</si>
  <si>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</si>
  <si>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</si>
  <si>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</si>
  <si>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</si>
  <si>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</si>
  <si>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</si>
  <si>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</si>
  <si>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</si>
  <si>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</si>
  <si>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</si>
  <si>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</si>
  <si>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</si>
  <si>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</si>
  <si>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</si>
  <si>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</si>
  <si>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</si>
  <si>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</si>
  <si>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</si>
  <si>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</si>
  <si>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</si>
  <si>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</si>
  <si>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</si>
  <si>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</si>
  <si>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</si>
  <si>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</si>
  <si>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</si>
  <si>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</si>
  <si>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</si>
  <si>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</si>
  <si>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</si>
  <si>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</si>
  <si>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</si>
  <si>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</si>
  <si>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</si>
  <si>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</si>
  <si>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</si>
  <si>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</si>
  <si>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</si>
  <si>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</si>
  <si>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</si>
  <si>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</si>
  <si>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</si>
  <si>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</si>
  <si>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</si>
  <si>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</si>
  <si>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</si>
  <si>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</si>
  <si>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</si>
  <si>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</si>
  <si>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</si>
  <si>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</si>
  <si>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</si>
  <si>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</si>
  <si>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</si>
  <si>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</si>
  <si>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</si>
  <si>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</si>
  <si>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</si>
  <si>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</si>
  <si>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</si>
  <si>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</si>
  <si>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</si>
  <si>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</si>
  <si>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</si>
  <si>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</si>
  <si>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</si>
  <si>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</si>
  <si>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</si>
  <si>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</si>
  <si>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</si>
  <si>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</si>
  <si>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</si>
  <si>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</si>
  <si>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</si>
  <si>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</si>
  <si>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</si>
  <si>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</si>
  <si>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</si>
  <si>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</si>
  <si>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</si>
  <si>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</si>
  <si>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</si>
  <si>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</si>
  <si>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</si>
  <si>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</si>
  <si>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</si>
  <si>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</si>
  <si>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</si>
  <si>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</si>
  <si>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</si>
  <si>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</si>
  <si>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</si>
  <si>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</si>
  <si>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</si>
  <si>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</si>
  <si>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</si>
  <si>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</si>
  <si>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</si>
  <si>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</si>
  <si>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</si>
  <si>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</si>
  <si>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</si>
  <si>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</si>
  <si>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</si>
  <si>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</si>
  <si>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</si>
  <si>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</si>
  <si>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</si>
  <si>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</si>
  <si>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</si>
  <si>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</si>
  <si>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</si>
  <si>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</si>
  <si>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</si>
  <si>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</si>
  <si>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</si>
  <si>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</si>
  <si>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</si>
  <si>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</si>
  <si>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</si>
  <si>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</si>
  <si>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</si>
  <si>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</si>
  <si>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</si>
  <si>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</si>
  <si>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</si>
  <si>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</si>
  <si>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</si>
  <si>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</si>
  <si>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</si>
  <si>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</si>
  <si>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</si>
  <si>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</si>
  <si>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</si>
  <si>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</si>
  <si>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</si>
  <si>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</si>
  <si>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</si>
  <si>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</si>
  <si>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</si>
  <si>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</si>
  <si>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</si>
  <si>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</si>
  <si>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</si>
  <si>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</si>
  <si>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</si>
  <si>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</si>
  <si>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</si>
  <si>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</si>
  <si>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</si>
  <si>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</si>
  <si>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</si>
  <si>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</si>
  <si>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</si>
  <si>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</si>
  <si>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</si>
  <si>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</si>
  <si>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</si>
  <si>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</si>
  <si>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</si>
  <si>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</si>
  <si>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</si>
  <si>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</si>
  <si>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</si>
  <si>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</si>
  <si>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</si>
  <si>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</si>
  <si>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</si>
  <si>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</si>
  <si>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</si>
  <si>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</si>
  <si>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</si>
  <si>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</si>
  <si>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</si>
  <si>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</si>
  <si>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</si>
  <si>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</si>
  <si>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</si>
  <si>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</si>
  <si>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</si>
  <si>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</si>
  <si>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</si>
  <si>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</si>
  <si>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</si>
  <si>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</si>
  <si>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</si>
  <si>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</si>
  <si>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</si>
  <si>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</si>
  <si>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</si>
  <si>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</si>
  <si>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</si>
  <si>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</si>
  <si>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</si>
  <si>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</si>
  <si>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</si>
  <si>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</si>
  <si>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</si>
  <si>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</si>
  <si>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</si>
  <si>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</si>
  <si>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</si>
  <si>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</si>
  <si>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</si>
  <si>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</si>
  <si>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</si>
  <si>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</si>
  <si>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</si>
  <si>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</si>
  <si>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</si>
  <si>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</si>
  <si>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</si>
  <si>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</si>
  <si>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</si>
  <si>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</si>
  <si>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</si>
  <si>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</si>
  <si>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</si>
  <si>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</si>
  <si>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</si>
  <si>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</si>
  <si>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</si>
  <si>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</si>
  <si>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</si>
  <si>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</si>
  <si>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</si>
  <si>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</si>
  <si>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</si>
  <si>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</si>
  <si>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</si>
  <si>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</si>
  <si>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</si>
  <si>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</si>
  <si>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</si>
  <si>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</si>
  <si>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</si>
  <si>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</si>
  <si>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</si>
  <si>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</si>
  <si>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</si>
  <si>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</si>
  <si>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</si>
  <si>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</si>
  <si>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</si>
  <si>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</si>
  <si>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</si>
  <si>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</si>
  <si>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</si>
  <si>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</si>
  <si>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</si>
  <si>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</si>
  <si>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</si>
  <si>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</si>
  <si>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</si>
  <si>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</si>
  <si>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</si>
  <si>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</si>
  <si>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</si>
  <si>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</si>
  <si>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</si>
  <si>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</si>
  <si>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</si>
  <si>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</si>
  <si>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</si>
  <si>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</si>
  <si>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</si>
  <si>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</si>
  <si>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</si>
  <si>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</si>
  <si>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</si>
  <si>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</si>
  <si>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</si>
  <si>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</si>
  <si>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</si>
  <si>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</si>
  <si>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</si>
  <si>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</si>
  <si>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</si>
  <si>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</si>
  <si>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</si>
  <si>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</si>
  <si>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</si>
  <si>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</si>
  <si>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</si>
  <si>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</si>
  <si>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</si>
  <si>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</si>
  <si>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</si>
  <si>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</si>
  <si>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</si>
  <si>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</si>
  <si>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</si>
  <si>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</si>
  <si>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</si>
  <si>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</si>
  <si>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</si>
  <si>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</si>
  <si>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</si>
  <si>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</si>
  <si>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</si>
  <si>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</si>
  <si>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</si>
  <si>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</si>
  <si>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</si>
  <si>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</si>
  <si>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</si>
  <si>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</si>
  <si>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</si>
  <si>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</si>
  <si>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</si>
  <si>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</si>
  <si>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</si>
  <si>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</si>
  <si>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</si>
  <si>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</si>
  <si>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</si>
  <si>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</si>
  <si>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</si>
  <si>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</si>
  <si>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</si>
  <si>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</si>
  <si>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</si>
  <si>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</si>
  <si>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</si>
  <si>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</si>
  <si>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</si>
  <si>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</si>
  <si>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</si>
  <si>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</si>
  <si>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</si>
  <si>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</si>
  <si>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</si>
  <si>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</si>
  <si>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</si>
  <si>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</si>
  <si>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</si>
  <si>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</si>
  <si>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</si>
  <si>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</si>
  <si>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</si>
  <si>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</si>
  <si>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</si>
  <si>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</si>
  <si>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</si>
  <si>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</si>
  <si>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</si>
  <si>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</si>
  <si>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</si>
  <si>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</si>
  <si>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</si>
  <si>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</si>
  <si>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</si>
  <si>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</si>
  <si>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</si>
  <si>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</si>
  <si>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</si>
  <si>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</si>
  <si>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</si>
  <si>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</si>
  <si>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</si>
  <si>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</si>
  <si>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</si>
  <si>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</si>
  <si>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</si>
  <si>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</si>
  <si>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</si>
  <si>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</si>
  <si>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</si>
  <si>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</si>
  <si>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</si>
  <si>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</si>
  <si>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</si>
  <si>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</si>
  <si>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</si>
  <si>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</si>
  <si>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</si>
  <si>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</si>
  <si>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</si>
  <si>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</si>
  <si>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</si>
  <si>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</si>
  <si>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</si>
  <si>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</si>
  <si>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</si>
  <si>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</si>
  <si>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</si>
  <si>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</si>
  <si>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</si>
  <si>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</si>
  <si>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</si>
  <si>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</si>
  <si>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</si>
  <si>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</si>
  <si>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</si>
  <si>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</si>
  <si>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</si>
  <si>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</si>
  <si>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</si>
  <si>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</si>
  <si>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</si>
  <si>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</si>
  <si>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</si>
  <si>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</si>
  <si>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</si>
  <si>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</si>
  <si>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</si>
  <si>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</si>
  <si>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</si>
  <si>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</si>
  <si>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</si>
  <si>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</si>
  <si>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</si>
  <si>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</si>
  <si>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</si>
  <si>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</si>
  <si>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</si>
  <si>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</si>
  <si>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</si>
  <si>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</si>
  <si>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</si>
  <si>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</si>
  <si>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</si>
  <si>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</si>
  <si>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</si>
  <si>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</si>
  <si>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</si>
  <si>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</si>
  <si>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</si>
  <si>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</si>
  <si>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</si>
  <si>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</si>
  <si>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</si>
  <si>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</si>
  <si>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</si>
  <si>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</si>
  <si>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</si>
  <si>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</si>
  <si>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</si>
  <si>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</si>
  <si>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</si>
  <si>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</si>
  <si>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</si>
  <si>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</si>
  <si>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</si>
  <si>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</si>
  <si>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</si>
  <si>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</si>
  <si>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</si>
  <si>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</si>
  <si>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</si>
  <si>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</si>
  <si>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</si>
  <si>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</si>
  <si>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</si>
  <si>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</si>
  <si>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</si>
  <si>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</si>
  <si>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</si>
  <si>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</si>
  <si>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</si>
  <si>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</si>
  <si>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</si>
  <si>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</si>
  <si>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</si>
  <si>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</si>
  <si>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</si>
  <si>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</si>
  <si>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</si>
  <si>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</si>
  <si>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</si>
  <si>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</si>
  <si>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</si>
  <si>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</si>
  <si>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</si>
  <si>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</si>
  <si>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</si>
  <si>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</si>
  <si>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</si>
  <si>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</si>
  <si>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</si>
  <si>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</si>
  <si>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</si>
  <si>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</si>
  <si>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</si>
  <si>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</si>
  <si>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</si>
  <si>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</si>
  <si>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</si>
  <si>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</si>
  <si>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</si>
  <si>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</si>
  <si>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</si>
  <si>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</si>
  <si>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</si>
  <si>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</si>
  <si>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</si>
  <si>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</si>
  <si>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</si>
  <si>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</si>
  <si>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</si>
  <si>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</si>
  <si>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</si>
  <si>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</si>
  <si>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</si>
  <si>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</si>
  <si>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</si>
  <si>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</si>
  <si>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</si>
  <si>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</si>
  <si>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</si>
  <si>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</si>
  <si>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</si>
  <si>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</si>
  <si>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</si>
  <si>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</si>
  <si>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</si>
  <si>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</si>
  <si>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</si>
  <si>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</si>
  <si>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</si>
  <si>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</si>
  <si>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</si>
  <si>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</si>
  <si>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</si>
  <si>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</si>
  <si>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</si>
  <si>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</si>
  <si>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</si>
  <si>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</si>
  <si>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</si>
  <si>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</si>
  <si>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</si>
  <si>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</si>
  <si>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</si>
  <si>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</si>
  <si>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</si>
  <si>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</si>
  <si>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</si>
  <si>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</si>
  <si>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</si>
  <si>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</si>
  <si>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</si>
  <si>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</si>
  <si>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</si>
  <si>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</si>
  <si>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</si>
  <si>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</si>
  <si>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</si>
  <si>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</si>
  <si>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</si>
  <si>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</si>
  <si>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</si>
  <si>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</si>
  <si>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</si>
  <si>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</si>
  <si>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</si>
  <si>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</si>
  <si>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</si>
  <si>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</si>
  <si>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</si>
  <si>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</si>
  <si>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</si>
  <si>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</si>
  <si>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</si>
  <si>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</si>
  <si>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</si>
  <si>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</si>
  <si>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</si>
  <si>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</si>
  <si>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</si>
  <si>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</si>
  <si>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</si>
  <si>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</si>
  <si>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</si>
  <si>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</si>
  <si>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</si>
  <si>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</si>
  <si>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</si>
  <si>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</si>
  <si>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</si>
  <si>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</si>
  <si>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</si>
  <si>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</si>
  <si>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</si>
  <si>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</si>
  <si>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</si>
  <si>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</si>
  <si>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</si>
  <si>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</si>
  <si>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</si>
  <si>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</si>
  <si>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</si>
  <si>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</si>
  <si>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</si>
  <si>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</si>
  <si>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</si>
  <si>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</si>
  <si>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</si>
  <si>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</si>
  <si>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</si>
  <si>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</si>
  <si>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</si>
  <si>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</si>
  <si>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</si>
  <si>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</si>
  <si>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</si>
  <si>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</si>
  <si>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</si>
  <si>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</si>
  <si>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</si>
  <si>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</si>
  <si>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</si>
  <si>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</si>
  <si>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</si>
  <si>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</si>
  <si>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</si>
  <si>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</si>
  <si>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</si>
  <si>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</si>
  <si>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</si>
  <si>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</si>
  <si>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</si>
  <si>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</si>
  <si>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</si>
  <si>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</si>
  <si>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</si>
  <si>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</si>
  <si>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</si>
  <si>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</si>
  <si>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</si>
  <si>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</si>
  <si>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</si>
  <si>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</si>
  <si>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</si>
  <si>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</si>
  <si>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</si>
  <si>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</si>
  <si>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</si>
  <si>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</si>
  <si>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</si>
  <si>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</si>
  <si>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</si>
  <si>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</si>
  <si>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</si>
  <si>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</si>
  <si>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</si>
  <si>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</si>
  <si>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</si>
  <si>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</si>
  <si>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</si>
  <si>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</si>
  <si>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</si>
  <si>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</si>
  <si>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</si>
  <si>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</si>
  <si>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</si>
  <si>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</si>
  <si>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</si>
  <si>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</si>
  <si>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</si>
  <si>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</si>
  <si>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</si>
  <si>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</si>
  <si>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</si>
  <si>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</si>
  <si>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</si>
  <si>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</si>
  <si>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</si>
  <si>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</si>
  <si>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</si>
  <si>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</si>
  <si>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</si>
  <si>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</si>
  <si>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</si>
  <si>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</si>
  <si>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</si>
  <si>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</si>
  <si>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</si>
  <si>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</si>
  <si>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</si>
  <si>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</si>
  <si>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</si>
  <si>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</si>
  <si>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</si>
  <si>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</si>
  <si>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</si>
  <si>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</si>
  <si>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</si>
  <si>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</si>
  <si>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</si>
  <si>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</si>
  <si>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</si>
  <si>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</si>
  <si>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</si>
  <si>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</si>
  <si>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</si>
  <si>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</si>
  <si>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</si>
  <si>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</si>
  <si>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</si>
  <si>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</si>
  <si>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</si>
  <si>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</si>
  <si>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</si>
  <si>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</si>
  <si>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</si>
  <si>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</si>
  <si>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</si>
  <si>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</si>
  <si>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</si>
  <si>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</si>
  <si>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</si>
  <si>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</si>
  <si>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</si>
  <si>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</si>
  <si>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</si>
  <si>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</si>
  <si>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</si>
  <si>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</si>
  <si>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</si>
  <si>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</si>
  <si>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</si>
  <si>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</si>
  <si>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</si>
  <si>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</si>
  <si>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</si>
  <si>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</si>
  <si>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</si>
  <si>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</si>
  <si>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</si>
  <si>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</si>
  <si>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</si>
  <si>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</si>
  <si>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</si>
  <si>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</si>
  <si>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</si>
  <si>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</si>
  <si>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</si>
  <si>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</si>
  <si>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</si>
  <si>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</si>
  <si>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</si>
  <si>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</si>
  <si>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</si>
  <si>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</si>
  <si>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</si>
  <si>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</si>
  <si>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</si>
  <si>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</si>
  <si>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</si>
  <si>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</si>
  <si>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</si>
  <si>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</si>
  <si>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</si>
  <si>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</si>
  <si>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</si>
  <si>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</si>
  <si>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</si>
  <si>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</si>
  <si>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</si>
  <si>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</si>
  <si>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</si>
  <si>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</si>
  <si>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</si>
  <si>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</si>
  <si>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</si>
  <si>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</si>
  <si>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</si>
  <si>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</si>
  <si>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</si>
  <si>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</si>
  <si>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</si>
  <si>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</si>
  <si>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</si>
  <si>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</si>
  <si>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</si>
  <si>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</si>
  <si>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</si>
  <si>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</si>
  <si>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</si>
  <si>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</si>
  <si>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</si>
  <si>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</si>
  <si>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</si>
  <si>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</si>
  <si>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</si>
  <si>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</si>
  <si>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</si>
  <si>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</si>
  <si>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</si>
  <si>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</si>
  <si>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</si>
  <si>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</si>
  <si>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</si>
  <si>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</si>
  <si>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</si>
  <si>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</si>
  <si>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</si>
  <si>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</si>
  <si>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</si>
  <si>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</si>
  <si>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</si>
  <si>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</si>
  <si>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</si>
  <si>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</si>
  <si>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</si>
  <si>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</si>
  <si>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</si>
  <si>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</si>
  <si>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</si>
  <si>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</si>
  <si>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</si>
  <si>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</si>
  <si>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</si>
  <si>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</si>
  <si>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</si>
  <si>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</si>
  <si>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</si>
  <si>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</si>
  <si>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</si>
  <si>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</si>
  <si>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</si>
  <si>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</si>
  <si>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</si>
  <si>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</si>
  <si>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</si>
  <si>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</si>
  <si>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</si>
  <si>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</si>
  <si>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</si>
  <si>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</si>
  <si>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</si>
  <si>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</si>
  <si>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</si>
  <si>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</si>
  <si>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</si>
  <si>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</si>
  <si>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</si>
  <si>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</si>
  <si>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</si>
  <si>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</si>
  <si>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</si>
  <si>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</si>
  <si>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</si>
  <si>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</si>
  <si>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</si>
  <si>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</si>
  <si>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</si>
  <si>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</si>
  <si>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</si>
  <si>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</si>
  <si>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</si>
  <si>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</si>
  <si>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</si>
  <si>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</si>
  <si>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</si>
  <si>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</si>
  <si>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</si>
  <si>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</si>
  <si>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</si>
  <si>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</si>
  <si>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</si>
  <si>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</si>
  <si>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</si>
  <si>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</si>
  <si>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</si>
  <si>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</si>
  <si>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</si>
  <si>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</si>
  <si>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</si>
  <si>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</si>
  <si>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</si>
  <si>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</si>
  <si>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</si>
  <si>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</si>
  <si>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</si>
  <si>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</si>
  <si>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</si>
  <si>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</si>
  <si>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</si>
  <si>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</si>
  <si>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</si>
  <si>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</si>
  <si>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</si>
  <si>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</si>
  <si>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</si>
  <si>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</si>
  <si>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</si>
  <si>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</si>
  <si>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</si>
  <si>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</si>
  <si>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</si>
  <si>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</si>
  <si>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</si>
  <si>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</si>
  <si>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</si>
  <si>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</si>
  <si>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</si>
  <si>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</si>
  <si>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</si>
  <si>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</si>
  <si>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</si>
  <si>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</si>
  <si>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</si>
  <si>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</si>
  <si>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</si>
  <si>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</si>
  <si>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</si>
  <si>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</si>
  <si>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</si>
  <si>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</si>
  <si>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</si>
  <si>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</si>
  <si>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</si>
  <si>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</si>
  <si>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</si>
  <si>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</si>
  <si>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</si>
  <si>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</si>
  <si>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</si>
  <si>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</si>
  <si>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</si>
  <si>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</si>
  <si>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</si>
  <si>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</si>
  <si>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</si>
  <si>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</si>
  <si>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</si>
  <si>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</si>
  <si>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</si>
  <si>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</si>
  <si>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</si>
  <si>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</si>
  <si>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</si>
  <si>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</si>
  <si>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</si>
  <si>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</si>
  <si>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</si>
  <si>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</si>
  <si>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</si>
  <si>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</si>
  <si>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</si>
  <si>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</si>
  <si>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</si>
  <si>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</si>
  <si>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</si>
  <si>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</si>
  <si>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</si>
  <si>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</si>
  <si>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</si>
  <si>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</si>
  <si>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</si>
  <si>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</si>
  <si>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</si>
  <si>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</si>
  <si>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</si>
  <si>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</si>
  <si>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</si>
  <si>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</si>
  <si>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</si>
  <si>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</si>
  <si>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</si>
  <si>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</si>
  <si>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</si>
  <si>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</si>
  <si>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</si>
  <si>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</si>
  <si>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</si>
  <si>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</si>
  <si>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</si>
  <si>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</si>
  <si>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</si>
  <si>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</si>
  <si>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</si>
  <si>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</si>
  <si>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</si>
  <si>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</si>
  <si>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</si>
  <si>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</si>
  <si>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</si>
  <si>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</si>
  <si>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</si>
  <si>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</si>
  <si>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</si>
  <si>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</si>
  <si>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</si>
  <si>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</si>
  <si>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</si>
  <si>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</si>
  <si>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</si>
  <si>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</si>
  <si>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</si>
  <si>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</si>
  <si>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</si>
  <si>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</si>
  <si>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</si>
  <si>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</si>
  <si>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</si>
  <si>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</si>
  <si>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</si>
  <si>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</si>
  <si>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</si>
  <si>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</si>
  <si>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</si>
  <si>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</si>
  <si>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</si>
  <si>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</si>
  <si>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</si>
  <si>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</si>
  <si>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</si>
  <si>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</si>
  <si>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</si>
  <si>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</si>
  <si>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</si>
  <si>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</si>
  <si>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</si>
  <si>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</si>
  <si>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</si>
  <si>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</si>
  <si>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</si>
  <si>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</si>
  <si>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</si>
  <si>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</si>
  <si>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</si>
  <si>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</si>
  <si>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</si>
  <si>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</si>
  <si>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</si>
  <si>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</si>
  <si>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</si>
  <si>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</si>
  <si>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</si>
  <si>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</si>
  <si>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</si>
  <si>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</si>
  <si>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</si>
  <si>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</si>
  <si>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</si>
  <si>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</si>
  <si>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</si>
  <si>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</si>
  <si>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</si>
  <si>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</si>
  <si>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</si>
  <si>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</si>
  <si>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</si>
  <si>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</si>
  <si>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</si>
  <si>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</si>
  <si>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</si>
  <si>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</si>
  <si>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</si>
  <si>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</si>
  <si>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</si>
  <si>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</si>
  <si>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</si>
  <si>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</si>
  <si>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</si>
  <si>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</si>
  <si>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</si>
  <si>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</si>
  <si>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</si>
  <si>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</si>
  <si>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</si>
  <si>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</si>
  <si>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</si>
  <si>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</si>
  <si>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</si>
  <si>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</si>
  <si>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</si>
  <si>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</si>
  <si>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</si>
  <si>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</si>
  <si>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</si>
  <si>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</si>
  <si>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</si>
  <si>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</si>
  <si>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</si>
  <si>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</si>
  <si>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</si>
  <si>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</si>
  <si>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</si>
  <si>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</si>
  <si>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</si>
  <si>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</si>
  <si>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</si>
  <si>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</si>
  <si>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</si>
  <si>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</si>
  <si>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</si>
  <si>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</si>
  <si>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</si>
  <si>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</si>
  <si>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</si>
  <si>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</si>
  <si>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</si>
  <si>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</si>
  <si>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</si>
  <si>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</si>
  <si>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</si>
  <si>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</si>
  <si>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</si>
  <si>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</si>
  <si>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</si>
  <si>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</si>
  <si>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</si>
  <si>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</si>
  <si>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</si>
  <si>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</si>
  <si>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</si>
  <si>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</si>
  <si>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</si>
  <si>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</si>
  <si>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</si>
  <si>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</si>
  <si>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</si>
  <si>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</si>
  <si>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</si>
  <si>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</si>
  <si>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</si>
  <si>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</si>
  <si>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</si>
  <si>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</si>
  <si>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</si>
  <si>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</si>
  <si>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</si>
  <si>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</si>
  <si>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</si>
  <si>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</si>
  <si>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</si>
  <si>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</si>
  <si>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</si>
  <si>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</si>
  <si>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</si>
  <si>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</si>
  <si>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</si>
  <si>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</si>
  <si>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</si>
  <si>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</si>
  <si>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</si>
  <si>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</si>
  <si>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</si>
  <si>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</si>
  <si>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</si>
  <si>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</si>
  <si>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</si>
  <si>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</si>
  <si>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</si>
  <si>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</si>
  <si>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</si>
  <si>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</si>
  <si>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</si>
  <si>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</si>
  <si>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</si>
  <si>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</si>
  <si>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</si>
  <si>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</si>
  <si>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</si>
  <si>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</si>
  <si>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</si>
  <si>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</si>
  <si>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</si>
  <si>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</si>
  <si>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</si>
  <si>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</si>
  <si>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</si>
  <si>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</si>
  <si>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</si>
  <si>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</si>
  <si>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</si>
  <si>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</si>
  <si>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</si>
  <si>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</si>
  <si>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</si>
  <si>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</si>
  <si>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</si>
  <si>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</si>
  <si>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</si>
  <si>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</si>
  <si>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</si>
  <si>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</si>
  <si>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</si>
  <si>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</si>
  <si>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</si>
  <si>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</si>
  <si>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</si>
  <si>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</si>
  <si>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</si>
  <si>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</si>
  <si>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</si>
  <si>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</si>
  <si>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</si>
  <si>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</si>
  <si>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</si>
  <si>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</si>
  <si>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</si>
  <si>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</si>
  <si>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</si>
  <si>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</si>
  <si>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</si>
  <si>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</si>
  <si>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</si>
  <si>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</si>
  <si>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</si>
  <si>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</si>
  <si>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</si>
  <si>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</si>
  <si>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</si>
  <si>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</si>
  <si>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</si>
  <si>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</si>
  <si>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</si>
  <si>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</si>
  <si>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</si>
  <si>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</si>
  <si>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</si>
  <si>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</si>
  <si>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</si>
  <si>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</si>
  <si>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</si>
  <si>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</si>
  <si>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</si>
  <si>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</si>
  <si>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</si>
  <si>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</si>
  <si>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</si>
  <si>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</si>
  <si>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</si>
  <si>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</si>
  <si>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</si>
  <si>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</si>
  <si>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</si>
  <si>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</si>
  <si>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</si>
  <si>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</si>
  <si>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</si>
  <si>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</si>
  <si>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</si>
  <si>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</si>
  <si>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</si>
  <si>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</si>
  <si>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</si>
  <si>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</si>
  <si>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</si>
  <si>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</si>
  <si>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</si>
  <si>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</si>
  <si>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</si>
  <si>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</si>
  <si>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</si>
  <si>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</si>
  <si>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</si>
  <si>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</si>
  <si>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</si>
  <si>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</si>
  <si>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</si>
  <si>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</si>
  <si>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</si>
  <si>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</si>
  <si>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</si>
  <si>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</si>
  <si>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</si>
  <si>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</si>
  <si>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</si>
  <si>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</si>
  <si>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</si>
  <si>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</si>
  <si>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</si>
  <si>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</si>
  <si>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</si>
  <si>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</si>
  <si>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</si>
  <si>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</si>
  <si>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</si>
  <si>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</si>
  <si>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</si>
  <si>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</si>
  <si>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</si>
  <si>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</si>
  <si>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</si>
  <si>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</si>
  <si>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</si>
  <si>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</si>
  <si>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</si>
  <si>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</si>
  <si>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</si>
  <si>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</si>
  <si>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</si>
  <si>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</si>
  <si>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</si>
  <si>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</si>
  <si>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</si>
  <si>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</si>
  <si>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</si>
  <si>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</si>
  <si>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</si>
  <si>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</si>
  <si>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</si>
  <si>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</si>
  <si>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</si>
  <si>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</si>
  <si>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</si>
  <si>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</si>
  <si>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</si>
  <si>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</si>
  <si>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</si>
  <si>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</si>
  <si>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</si>
  <si>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</si>
  <si>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</si>
  <si>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</si>
  <si>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</si>
  <si>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</si>
  <si>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</si>
  <si>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</si>
  <si>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</si>
  <si>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</si>
  <si>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</si>
  <si>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</si>
  <si>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</si>
  <si>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</si>
  <si>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</si>
  <si>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</si>
  <si>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</si>
  <si>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</si>
  <si>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</si>
  <si>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</si>
  <si>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</si>
  <si>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</si>
  <si>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</si>
  <si>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</si>
  <si>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</si>
  <si>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</si>
  <si>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</si>
  <si>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</si>
  <si>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</si>
  <si>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</si>
  <si>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</si>
  <si>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</si>
  <si>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</si>
  <si>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</si>
  <si>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</si>
  <si>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</si>
  <si>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</si>
  <si>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</si>
  <si>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</si>
  <si>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</si>
  <si>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</si>
  <si>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</si>
  <si>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</si>
  <si>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</si>
  <si>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</si>
  <si>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</si>
  <si>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</si>
  <si>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</si>
  <si>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</si>
  <si>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</si>
  <si>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</si>
  <si>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</si>
  <si>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</si>
  <si>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</si>
  <si>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</si>
  <si>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</si>
  <si>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</si>
  <si>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</si>
  <si>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</si>
  <si>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</si>
  <si>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</si>
  <si>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</si>
  <si>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</si>
  <si>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</si>
  <si>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</si>
  <si>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</si>
  <si>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</si>
  <si>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</si>
  <si>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</si>
  <si>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</si>
  <si>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</si>
  <si>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</si>
  <si>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</si>
  <si>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</si>
  <si>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</si>
  <si>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</si>
  <si>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</si>
  <si>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</si>
  <si>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</si>
  <si>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</si>
  <si>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</si>
  <si>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</si>
  <si>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</si>
  <si>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</si>
  <si>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</si>
  <si>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</si>
  <si>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</si>
  <si>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</si>
  <si>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</si>
  <si>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</si>
  <si>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</si>
  <si>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</si>
  <si>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</si>
  <si>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</si>
  <si>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</si>
  <si>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</si>
  <si>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</si>
  <si>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</si>
  <si>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</si>
  <si>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</si>
  <si>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</si>
  <si>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</si>
  <si>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</si>
  <si>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</si>
  <si>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</si>
  <si>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</si>
  <si>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</si>
  <si>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</si>
  <si>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</si>
  <si>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</si>
  <si>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</si>
  <si>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</si>
  <si>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</si>
  <si>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</si>
  <si>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</si>
  <si>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</si>
  <si>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</si>
  <si>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</si>
  <si>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</si>
  <si>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</si>
  <si>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</si>
  <si>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</si>
  <si>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</si>
  <si>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</si>
  <si>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</si>
  <si>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</si>
  <si>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</si>
  <si>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</si>
  <si>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</si>
  <si>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</si>
  <si>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</si>
  <si>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</si>
  <si>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</si>
  <si>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</si>
  <si>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</si>
  <si>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</si>
  <si>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</si>
  <si>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</si>
  <si>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</si>
  <si>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</si>
  <si>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</si>
  <si>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</si>
  <si>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</si>
  <si>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</si>
  <si>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</si>
  <si>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</si>
  <si>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</si>
  <si>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</si>
  <si>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</si>
  <si>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</si>
  <si>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</si>
  <si>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</si>
  <si>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</si>
  <si>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</si>
  <si>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</si>
  <si>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</si>
  <si>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</si>
  <si>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</si>
  <si>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</si>
  <si>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</si>
  <si>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</si>
  <si>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</si>
  <si>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</si>
  <si>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</si>
  <si>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</si>
  <si>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</si>
  <si>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</si>
  <si>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</si>
  <si>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</si>
  <si>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</si>
  <si>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</si>
  <si>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</si>
  <si>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</si>
  <si>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</si>
  <si>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</si>
  <si>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</si>
  <si>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</si>
  <si>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</si>
  <si>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</si>
  <si>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</si>
  <si>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</si>
  <si>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</si>
  <si>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</si>
  <si>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</si>
  <si>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</si>
  <si>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</si>
  <si>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</si>
  <si>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</si>
  <si>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</si>
  <si>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</si>
  <si>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</si>
  <si>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</si>
  <si>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</si>
  <si>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</si>
  <si>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</si>
  <si>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</si>
  <si>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</si>
  <si>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</si>
  <si>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</si>
  <si>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</si>
  <si>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</si>
  <si>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</si>
  <si>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</si>
  <si>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</si>
  <si>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</si>
  <si>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</si>
  <si>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</si>
  <si>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</si>
  <si>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</si>
  <si>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</si>
  <si>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</si>
  <si>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</si>
  <si>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</si>
  <si>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</si>
  <si>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</si>
  <si>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</si>
  <si>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</si>
  <si>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</si>
  <si>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</si>
  <si>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</si>
  <si>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</si>
  <si>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</si>
  <si>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</si>
  <si>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</si>
  <si>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</si>
  <si>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</si>
  <si>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</si>
  <si>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</si>
  <si>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</si>
  <si>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</si>
  <si>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</si>
  <si>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</si>
  <si>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</si>
  <si>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</si>
  <si>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</si>
  <si>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</si>
  <si>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</si>
  <si>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</si>
  <si>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</si>
  <si>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</si>
  <si>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</si>
  <si>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</si>
  <si>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</si>
  <si>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</si>
  <si>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</si>
  <si>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</si>
  <si>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</si>
  <si>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</si>
  <si>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</si>
  <si>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</si>
  <si>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</si>
  <si>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</si>
  <si>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</si>
  <si>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</si>
  <si>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</si>
  <si>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</si>
  <si>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</si>
  <si>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</si>
  <si>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</si>
  <si>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</si>
  <si>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</si>
  <si>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</si>
  <si>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</si>
  <si>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</si>
  <si>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</si>
  <si>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</si>
  <si>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</si>
  <si>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</si>
  <si>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</si>
  <si>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</si>
  <si>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</si>
  <si>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</si>
  <si>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</si>
  <si>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</si>
  <si>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</si>
  <si>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</si>
  <si>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</si>
  <si>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</si>
  <si>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</si>
  <si>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</si>
  <si>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</si>
  <si>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</si>
  <si>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</si>
  <si>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</si>
  <si>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</si>
  <si>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</si>
  <si>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</si>
  <si>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</si>
  <si>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</si>
  <si>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</si>
  <si>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</si>
  <si>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</si>
  <si>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</si>
  <si>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</si>
  <si>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</si>
  <si>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</si>
  <si>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</si>
  <si>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</si>
  <si>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</si>
  <si>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</si>
  <si>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</si>
  <si>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</si>
  <si>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</si>
  <si>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</si>
  <si>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</si>
  <si>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</si>
  <si>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</si>
  <si>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</si>
  <si>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</si>
  <si>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</si>
  <si>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</si>
  <si>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</si>
  <si>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</si>
  <si>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</si>
  <si>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</si>
  <si>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</si>
  <si>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</si>
  <si>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</si>
  <si>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</si>
  <si>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</si>
  <si>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</si>
  <si>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</si>
  <si>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</si>
  <si>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</si>
  <si>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</si>
  <si>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</si>
  <si>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</si>
  <si>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</si>
  <si>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</si>
  <si>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</si>
  <si>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</si>
  <si>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</si>
  <si>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</si>
  <si>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</si>
  <si>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</si>
  <si>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</si>
  <si>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</si>
  <si>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</si>
  <si>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</si>
  <si>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</si>
  <si>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</si>
  <si>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</si>
  <si>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</si>
  <si>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</si>
  <si>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</si>
  <si>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</si>
  <si>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</si>
  <si>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</si>
  <si>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</si>
  <si>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</si>
  <si>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</si>
  <si>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</si>
  <si>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</si>
  <si>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</si>
  <si>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</si>
  <si>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</si>
  <si>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</si>
  <si>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</si>
  <si>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</si>
  <si>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</si>
  <si>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</si>
  <si>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</si>
  <si>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</si>
  <si>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</si>
  <si>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</si>
  <si>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</si>
  <si>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</si>
  <si>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</si>
  <si>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</si>
  <si>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</si>
  <si>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</si>
  <si>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</si>
  <si>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</si>
  <si>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</si>
  <si>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</si>
  <si>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</si>
  <si>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</si>
  <si>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</si>
  <si>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</si>
  <si>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</si>
  <si>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</si>
  <si>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</si>
  <si>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</si>
  <si>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</si>
  <si>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</si>
  <si>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</si>
  <si>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</si>
  <si>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</si>
  <si>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</si>
  <si>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</si>
  <si>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</si>
  <si>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</si>
  <si>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</si>
  <si>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</si>
  <si>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</si>
  <si>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</si>
  <si>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</si>
  <si>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</si>
  <si>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</si>
  <si>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</si>
  <si>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</si>
  <si>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</si>
  <si>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</si>
  <si>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</si>
  <si>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</si>
  <si>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</si>
  <si>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</si>
  <si>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</si>
  <si>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</si>
  <si>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</si>
  <si>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</si>
  <si>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</si>
  <si>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</si>
  <si>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</si>
  <si>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</si>
  <si>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</si>
  <si>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</si>
  <si>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</si>
  <si>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</si>
  <si>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</si>
  <si>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</si>
  <si>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</si>
  <si>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</si>
  <si>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</si>
  <si>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</si>
  <si>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</si>
  <si>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</si>
  <si>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</si>
  <si>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</si>
  <si>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</si>
  <si>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</si>
  <si>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</si>
  <si>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</si>
  <si>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</si>
  <si>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</si>
  <si>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</si>
  <si>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</si>
  <si>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</si>
  <si>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</si>
  <si>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</si>
  <si>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</si>
  <si>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</si>
  <si>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</si>
  <si>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</si>
  <si>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</si>
  <si>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</si>
  <si>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</si>
  <si>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</si>
  <si>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</si>
  <si>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</si>
  <si>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</si>
  <si>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</si>
  <si>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</si>
  <si>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</si>
  <si>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</si>
  <si>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</si>
  <si>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</si>
  <si>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</si>
  <si>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</si>
  <si>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</si>
  <si>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</si>
  <si>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</si>
  <si>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</si>
  <si>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</si>
  <si>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</si>
  <si>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</si>
  <si>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</si>
  <si>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</si>
  <si>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</si>
  <si>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</si>
  <si>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</si>
  <si>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</si>
  <si>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</si>
  <si>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</si>
  <si>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</si>
  <si>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</si>
  <si>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</si>
  <si>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</si>
  <si>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</si>
  <si>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</si>
  <si>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</si>
  <si>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</si>
  <si>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</si>
  <si>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</si>
  <si>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</si>
  <si>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</si>
  <si>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</si>
  <si>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</si>
  <si>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</si>
  <si>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</si>
  <si>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</si>
  <si>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</si>
  <si>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</si>
  <si>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</si>
  <si>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</si>
  <si>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</si>
  <si>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</si>
  <si>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</si>
  <si>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</si>
  <si>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</si>
  <si>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</si>
  <si>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</si>
  <si>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</si>
  <si>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</si>
  <si>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</si>
  <si>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</si>
  <si>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</si>
  <si>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</si>
  <si>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</si>
  <si>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</si>
  <si>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</si>
  <si>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</si>
  <si>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</si>
  <si>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</si>
  <si>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</si>
  <si>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</si>
  <si>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</si>
  <si>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</si>
  <si>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</si>
  <si>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</si>
  <si>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</si>
  <si>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</si>
  <si>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</si>
  <si>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</si>
  <si>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</si>
  <si>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</si>
  <si>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</si>
  <si>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</si>
  <si>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</si>
  <si>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</si>
  <si>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</si>
  <si>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</si>
  <si>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</si>
  <si>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</si>
  <si>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</si>
  <si>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</si>
  <si>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</si>
  <si>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</si>
  <si>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</si>
  <si>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</si>
  <si>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</si>
  <si>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</si>
  <si>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</si>
  <si>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</si>
  <si>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</si>
  <si>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</si>
  <si>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</si>
  <si>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</si>
  <si>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</si>
  <si>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</si>
  <si>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</si>
  <si>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</si>
  <si>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</si>
  <si>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</si>
  <si>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</si>
  <si>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</si>
  <si>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</si>
  <si>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</si>
  <si>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</si>
  <si>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</si>
  <si>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</si>
  <si>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</si>
  <si>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</si>
  <si>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</si>
  <si>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</si>
  <si>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</si>
  <si>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</si>
  <si>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</si>
  <si>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</si>
  <si>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</si>
  <si>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</si>
  <si>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</si>
  <si>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</si>
  <si>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</si>
  <si>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</si>
  <si>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</si>
  <si>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</si>
  <si>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</si>
  <si>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</si>
  <si>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</si>
  <si>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</si>
  <si>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</si>
  <si>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</si>
  <si>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</si>
  <si>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</si>
  <si>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</si>
  <si>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</si>
  <si>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</si>
  <si>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</si>
  <si>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</si>
  <si>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</si>
  <si>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</si>
  <si>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</si>
  <si>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</si>
  <si>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</si>
  <si>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</si>
  <si>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</si>
  <si>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</si>
  <si>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</si>
  <si>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</si>
  <si>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</si>
  <si>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</si>
  <si>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</si>
  <si>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</si>
  <si>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</si>
  <si>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</si>
  <si>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</si>
  <si>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</si>
  <si>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</si>
  <si>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</si>
  <si>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</si>
  <si>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</si>
  <si>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</si>
  <si>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</si>
  <si>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</si>
  <si>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</si>
  <si>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</si>
  <si>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</si>
  <si>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</si>
  <si>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</si>
  <si>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</si>
  <si>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</si>
  <si>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</si>
  <si>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</si>
  <si>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</si>
  <si>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</si>
  <si>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</si>
  <si>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</si>
  <si>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</si>
  <si>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</si>
  <si>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</si>
  <si>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</si>
  <si>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</si>
  <si>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</si>
  <si>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</si>
  <si>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</si>
  <si>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</si>
  <si>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</si>
  <si>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</si>
  <si>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</si>
  <si>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</si>
  <si>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</si>
  <si>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</si>
  <si>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</si>
  <si>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</si>
  <si>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</si>
  <si>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</si>
  <si>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</si>
  <si>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</si>
  <si>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</si>
  <si>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</si>
  <si>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</si>
  <si>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</si>
  <si>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</si>
  <si>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</si>
  <si>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</si>
  <si>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</si>
  <si>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</si>
  <si>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</si>
  <si>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</si>
  <si>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</si>
  <si>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</si>
  <si>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</si>
  <si>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</si>
  <si>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</si>
  <si>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</si>
  <si>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</si>
  <si>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</si>
  <si>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</si>
  <si>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</si>
  <si>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</si>
  <si>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</si>
  <si>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</si>
  <si>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</si>
  <si>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</si>
  <si>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</si>
  <si>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</si>
  <si>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</si>
  <si>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</si>
  <si>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</si>
  <si>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</si>
  <si>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</si>
  <si>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</si>
  <si>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</si>
  <si>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</si>
  <si>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</si>
  <si>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</si>
  <si>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</si>
  <si>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</si>
  <si>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</si>
  <si>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</si>
  <si>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</si>
  <si>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</si>
  <si>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</si>
  <si>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</si>
  <si>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</si>
  <si>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</si>
  <si>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</si>
  <si>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</si>
  <si>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</si>
  <si>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</si>
  <si>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</si>
  <si>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</si>
  <si>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</si>
  <si>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</si>
  <si>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</si>
  <si>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</si>
  <si>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</si>
  <si>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</si>
  <si>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</si>
  <si>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</si>
  <si>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</si>
  <si>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</si>
  <si>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</si>
  <si>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</si>
  <si>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</si>
  <si>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</si>
  <si>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</si>
  <si>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</si>
  <si>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</si>
  <si>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</si>
  <si>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</si>
  <si>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</si>
  <si>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</si>
  <si>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</si>
  <si>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</si>
  <si>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</si>
  <si>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</si>
  <si>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</si>
  <si>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</si>
  <si>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</si>
  <si>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</si>
  <si>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</si>
  <si>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</si>
  <si>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</si>
  <si>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</si>
  <si>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</si>
  <si>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</si>
  <si>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</si>
  <si>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</si>
  <si>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</si>
  <si>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</si>
  <si>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</si>
  <si>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</si>
  <si>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</si>
  <si>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</si>
  <si>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</si>
  <si>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</si>
  <si>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</si>
  <si>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</si>
  <si>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</si>
  <si>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</si>
  <si>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</si>
  <si>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</si>
  <si>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</si>
  <si>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</si>
  <si>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</si>
  <si>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</si>
  <si>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</si>
  <si>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</si>
  <si>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</si>
  <si>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</si>
  <si>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</si>
  <si>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</si>
  <si>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</si>
  <si>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</si>
  <si>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</si>
  <si>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</si>
  <si>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</si>
  <si>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</si>
  <si>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</si>
  <si>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</si>
  <si>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</si>
  <si>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</si>
  <si>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</si>
  <si>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</si>
  <si>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</si>
  <si>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</si>
  <si>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</si>
  <si>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</si>
  <si>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</si>
  <si>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</si>
  <si>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</si>
  <si>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</si>
  <si>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</si>
  <si>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</si>
  <si>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</si>
  <si>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</si>
  <si>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</si>
  <si>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</si>
  <si>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</si>
  <si>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</si>
  <si>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</si>
  <si>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</si>
  <si>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</si>
  <si>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</si>
  <si>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</si>
  <si>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</si>
  <si>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</si>
  <si>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</si>
  <si>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</si>
  <si>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</si>
  <si>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</si>
  <si>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</si>
  <si>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</si>
  <si>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</si>
  <si>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</si>
  <si>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</si>
  <si>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</si>
  <si>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</si>
  <si>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</si>
  <si>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</si>
  <si>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</si>
  <si>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</si>
  <si>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</si>
  <si>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</si>
  <si>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</si>
  <si>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</si>
  <si>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</si>
  <si>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</si>
  <si>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</si>
  <si>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</si>
  <si>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</si>
  <si>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</si>
  <si>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</si>
  <si>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</si>
  <si>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</si>
  <si>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</si>
  <si>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</si>
  <si>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</si>
  <si>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</si>
  <si>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</si>
  <si>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</si>
  <si>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</si>
  <si>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</si>
  <si>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</si>
  <si>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</si>
  <si>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</si>
  <si>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</si>
  <si>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</si>
  <si>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</si>
  <si>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</si>
  <si>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</si>
  <si>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</si>
  <si>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</si>
  <si>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</si>
  <si>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</si>
  <si>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</si>
  <si>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</si>
  <si>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</si>
  <si>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</si>
  <si>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</si>
  <si>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</si>
  <si>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</si>
  <si>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</si>
  <si>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</si>
  <si>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</si>
  <si>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</si>
  <si>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</si>
  <si>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</si>
  <si>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</si>
  <si>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</si>
  <si>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</si>
  <si>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</si>
  <si>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</si>
  <si>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</si>
  <si>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</si>
  <si>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</si>
  <si>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</si>
  <si>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</si>
  <si>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</si>
  <si>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</si>
  <si>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</si>
  <si>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</si>
  <si>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</si>
  <si>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</si>
  <si>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</si>
  <si>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</si>
  <si>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</si>
  <si>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</si>
  <si>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</si>
  <si>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</si>
  <si>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</si>
  <si>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</si>
  <si>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</si>
  <si>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</si>
  <si>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</si>
  <si>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</si>
  <si>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</si>
  <si>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</si>
  <si>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</si>
  <si>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</si>
  <si>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</si>
  <si>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</si>
  <si>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</si>
  <si>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</si>
  <si>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</si>
  <si>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</si>
  <si>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</si>
  <si>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</si>
  <si>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</si>
  <si>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</si>
  <si>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</si>
  <si>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</si>
  <si>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</si>
  <si>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</si>
  <si>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</si>
  <si>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</si>
  <si>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</si>
  <si>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</si>
  <si>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</si>
  <si>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</si>
  <si>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</si>
  <si>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</si>
  <si>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</si>
  <si>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</si>
  <si>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</si>
  <si>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</si>
  <si>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</si>
  <si>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</si>
  <si>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</si>
  <si>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</si>
  <si>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</si>
  <si>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</si>
  <si>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</si>
  <si>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</si>
  <si>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</si>
  <si>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</si>
  <si>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</si>
  <si>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</si>
  <si>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</si>
  <si>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</si>
  <si>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</si>
  <si>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</si>
  <si>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</si>
  <si>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</si>
  <si>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</si>
  <si>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</si>
  <si>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</si>
  <si>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</si>
  <si>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</si>
  <si>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</si>
  <si>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</si>
  <si>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</si>
  <si>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</si>
  <si>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</si>
  <si>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</si>
  <si>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</si>
  <si>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</si>
  <si>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</si>
  <si>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</si>
  <si>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</si>
  <si>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</si>
  <si>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</si>
  <si>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</si>
  <si>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</si>
  <si>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</si>
  <si>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</si>
  <si>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</si>
  <si>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</si>
  <si>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</si>
  <si>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</si>
  <si>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</si>
  <si>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</si>
  <si>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</si>
  <si>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</si>
  <si>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</si>
  <si>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</si>
  <si>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</si>
  <si>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</si>
  <si>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</si>
  <si>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</si>
  <si>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</si>
  <si>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</si>
  <si>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</si>
  <si>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</si>
  <si>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</si>
  <si>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</si>
  <si>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</si>
  <si>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</si>
  <si>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</si>
  <si>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</si>
  <si>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</si>
  <si>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</si>
  <si>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</si>
  <si>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</si>
  <si>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</si>
  <si>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</si>
  <si>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</si>
  <si>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</si>
  <si>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</si>
  <si>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</si>
  <si>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</si>
  <si>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</si>
  <si>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</si>
  <si>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</si>
  <si>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</si>
  <si>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</si>
  <si>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</si>
  <si>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</si>
  <si>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</si>
  <si>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</si>
  <si>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</si>
  <si>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</si>
  <si>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</si>
  <si>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</si>
  <si>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</si>
  <si>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</si>
  <si>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</si>
  <si>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</si>
  <si>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</si>
  <si>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</si>
  <si>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</si>
  <si>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</si>
  <si>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</si>
  <si>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</si>
  <si>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</si>
  <si>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</si>
  <si>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</si>
  <si>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</si>
  <si>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</si>
  <si>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</si>
  <si>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</si>
  <si>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</si>
  <si>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</si>
  <si>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</si>
  <si>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</si>
  <si>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</si>
  <si>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</si>
  <si>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</si>
  <si>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</si>
  <si>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</si>
  <si>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</si>
  <si>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</si>
  <si>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</si>
  <si>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</si>
  <si>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</si>
  <si>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</si>
  <si>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</si>
  <si>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</si>
  <si>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</si>
  <si>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</si>
  <si>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</si>
  <si>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</si>
  <si>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</si>
  <si>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</si>
  <si>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</si>
  <si>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</si>
  <si>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</si>
  <si>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</si>
  <si>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</si>
  <si>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</si>
  <si>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</si>
  <si>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</si>
  <si>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</si>
  <si>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</si>
  <si>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</si>
  <si>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</si>
  <si>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</si>
  <si>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</si>
  <si>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</si>
  <si>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</si>
  <si>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</si>
  <si>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</si>
  <si>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</si>
  <si>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</si>
  <si>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</si>
  <si>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</si>
  <si>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</si>
  <si>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</si>
  <si>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</si>
  <si>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</si>
  <si>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</si>
  <si>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</si>
  <si>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</si>
  <si>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</si>
  <si>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</si>
  <si>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</si>
  <si>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</si>
  <si>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</si>
  <si>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</si>
  <si>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</si>
  <si>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</si>
  <si>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</si>
  <si>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</si>
  <si>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</si>
  <si>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</si>
  <si>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</si>
  <si>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</si>
  <si>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</si>
  <si>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</si>
  <si>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</si>
  <si>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</si>
  <si>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</si>
  <si>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</si>
  <si>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</si>
  <si>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</si>
  <si>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</si>
  <si>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</si>
  <si>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</si>
  <si>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</si>
  <si>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</si>
  <si>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</si>
  <si>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</si>
  <si>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</si>
  <si>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</si>
  <si>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</si>
  <si>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</si>
  <si>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</si>
  <si>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</si>
  <si>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</si>
  <si>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</si>
  <si>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</si>
  <si>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</si>
  <si>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</si>
  <si>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</si>
  <si>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</si>
  <si>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</si>
  <si>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</si>
  <si>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</si>
  <si>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</si>
  <si>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</si>
  <si>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</si>
  <si>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</si>
  <si>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</si>
  <si>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</si>
  <si>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</si>
  <si>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</si>
  <si>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</si>
  <si>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</si>
  <si>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</si>
  <si>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</si>
  <si>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</si>
  <si>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</si>
  <si>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</si>
  <si>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</si>
  <si>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</si>
  <si>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</si>
  <si>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</si>
  <si>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</si>
  <si>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</si>
  <si>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</si>
  <si>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</si>
  <si>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</si>
  <si>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</si>
  <si>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</si>
  <si>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</si>
  <si>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</si>
  <si>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</si>
  <si>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</si>
  <si>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</si>
  <si>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</si>
  <si>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</si>
  <si>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</si>
  <si>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</si>
  <si>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</si>
  <si>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</si>
  <si>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</si>
  <si>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</si>
  <si>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</si>
  <si>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</si>
  <si>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</si>
  <si>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</si>
  <si>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</si>
  <si>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</si>
  <si>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</si>
  <si>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</si>
  <si>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</si>
  <si>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</si>
  <si>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</si>
  <si>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</si>
  <si>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</si>
  <si>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</si>
  <si>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</si>
  <si>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</si>
  <si>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</si>
  <si>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</si>
  <si>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</si>
  <si>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</si>
  <si>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</si>
  <si>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</si>
  <si>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</si>
  <si>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</si>
  <si>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</si>
  <si>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</si>
  <si>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</si>
  <si>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</si>
  <si>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</si>
  <si>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</si>
  <si>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</si>
  <si>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</si>
  <si>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</si>
  <si>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</si>
  <si>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</si>
  <si>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</si>
  <si>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</si>
  <si>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</si>
  <si>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</si>
  <si>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</si>
  <si>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</si>
  <si>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</si>
  <si>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</si>
  <si>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</si>
  <si>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</si>
  <si>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</si>
  <si>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</si>
  <si>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</si>
  <si>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</si>
  <si>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</si>
  <si>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</si>
  <si>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</si>
  <si>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</si>
  <si>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</si>
  <si>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</si>
  <si>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</si>
  <si>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</si>
  <si>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</si>
  <si>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</si>
  <si>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</si>
  <si>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</si>
  <si>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</si>
  <si>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</si>
  <si>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</si>
  <si>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</si>
  <si>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</si>
  <si>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</si>
  <si>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</si>
  <si>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</si>
  <si>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</si>
  <si>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</si>
  <si>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</si>
  <si>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</si>
  <si>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</si>
  <si>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</si>
  <si>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</si>
  <si>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</si>
  <si>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</si>
  <si>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</si>
  <si>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</si>
  <si>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</si>
  <si>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</si>
  <si>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</si>
  <si>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</si>
  <si>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</si>
  <si>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</si>
  <si>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</si>
  <si>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</si>
  <si>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</si>
  <si>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</si>
  <si>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</si>
  <si>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</si>
  <si>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</si>
  <si>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</si>
  <si>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</si>
  <si>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</si>
  <si>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</si>
  <si>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</si>
  <si>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</si>
  <si>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</si>
  <si>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</si>
  <si>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</si>
  <si>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</si>
  <si>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</si>
  <si>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</si>
  <si>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</si>
  <si>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</si>
  <si>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</si>
  <si>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</si>
  <si>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</si>
  <si>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</si>
  <si>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</si>
  <si>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</si>
  <si>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</si>
  <si>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</si>
  <si>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</si>
  <si>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</si>
  <si>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</si>
  <si>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</si>
  <si>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</si>
  <si>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</si>
  <si>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</si>
  <si>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</si>
  <si>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</si>
  <si>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</si>
  <si>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</si>
  <si>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</si>
  <si>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</si>
  <si>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</si>
  <si>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</si>
  <si>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</si>
  <si>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</si>
  <si>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</si>
  <si>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</si>
  <si>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</si>
  <si>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</si>
  <si>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</si>
  <si>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</si>
  <si>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</si>
  <si>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</si>
  <si>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</si>
  <si>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</si>
  <si>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</si>
  <si>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</si>
  <si>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</si>
  <si>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</si>
  <si>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</si>
  <si>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</si>
  <si>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</si>
  <si>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</si>
  <si>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</si>
  <si>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</si>
  <si>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</si>
  <si>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</si>
  <si>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</si>
  <si>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</si>
  <si>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</si>
  <si>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</si>
  <si>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</si>
  <si>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</si>
  <si>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</si>
  <si>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</si>
  <si>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</si>
  <si>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</si>
  <si>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</si>
  <si>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</si>
  <si>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</si>
  <si>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</si>
  <si>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</si>
  <si>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</si>
  <si>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</si>
  <si>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</si>
  <si>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</si>
  <si>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</si>
  <si>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</si>
  <si>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</si>
  <si>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</si>
  <si>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</si>
  <si>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</si>
  <si>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</si>
  <si>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</si>
  <si>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</si>
  <si>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</si>
  <si>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</si>
  <si>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</si>
  <si>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</si>
  <si>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</si>
  <si>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</si>
  <si>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</si>
  <si>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</si>
  <si>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</si>
  <si>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</si>
  <si>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</si>
  <si>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</si>
  <si>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</si>
  <si>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</si>
  <si>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</si>
  <si>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</si>
  <si>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</si>
  <si>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</si>
  <si>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</si>
  <si>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</si>
  <si>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</si>
  <si>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</si>
  <si>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</si>
  <si>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</si>
  <si>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</si>
  <si>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</si>
  <si>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</si>
  <si>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</si>
  <si>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</si>
  <si>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</si>
  <si>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</si>
  <si>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</si>
  <si>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</si>
  <si>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</si>
  <si>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</si>
  <si>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</si>
  <si>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</si>
  <si>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</si>
  <si>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</si>
  <si>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</si>
  <si>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</si>
  <si>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</si>
  <si>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</si>
  <si>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</si>
  <si>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</si>
  <si>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</si>
  <si>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</si>
  <si>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</si>
  <si>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</si>
  <si>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</si>
  <si>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</si>
  <si>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</si>
  <si>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</si>
  <si>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</si>
  <si>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</si>
  <si>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</si>
  <si>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</si>
  <si>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</si>
  <si>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</si>
  <si>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</si>
  <si>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</si>
  <si>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</si>
  <si>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</si>
  <si>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</si>
  <si>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</si>
  <si>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</si>
  <si>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</si>
  <si>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</si>
  <si>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</si>
  <si>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</si>
  <si>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</si>
  <si>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</si>
  <si>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</si>
  <si>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</si>
  <si>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</si>
  <si>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</si>
  <si>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</si>
  <si>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</si>
  <si>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</si>
  <si>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</si>
  <si>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</si>
  <si>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</si>
  <si>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</si>
  <si>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</si>
  <si>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</si>
  <si>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</si>
  <si>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</si>
  <si>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</si>
  <si>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</si>
  <si>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</si>
  <si>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</si>
  <si>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</si>
  <si>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</si>
  <si>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</si>
  <si>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</si>
  <si>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</si>
  <si>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</si>
  <si>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</si>
  <si>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</si>
  <si>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</si>
  <si>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</si>
  <si>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</si>
  <si>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</si>
  <si>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</si>
  <si>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</si>
  <si>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</si>
  <si>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</si>
  <si>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</si>
  <si>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</si>
  <si>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</si>
  <si>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</si>
  <si>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</si>
  <si>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</si>
  <si>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</si>
  <si>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</si>
  <si>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</si>
  <si>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</si>
  <si>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</si>
  <si>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</si>
  <si>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</si>
  <si>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</si>
  <si>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</si>
  <si>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</si>
  <si>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</si>
  <si>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</si>
  <si>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</si>
  <si>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</si>
  <si>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</si>
  <si>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</si>
  <si>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</si>
  <si>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</si>
  <si>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</si>
  <si>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</si>
  <si>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</si>
  <si>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</si>
  <si>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</si>
  <si>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</si>
  <si>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</si>
  <si>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</si>
  <si>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</si>
  <si>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</si>
  <si>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</si>
  <si>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</si>
  <si>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</si>
  <si>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</si>
  <si>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</si>
  <si>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</si>
  <si>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</si>
  <si>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</si>
  <si>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</si>
  <si>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</si>
  <si>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</si>
  <si>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</si>
  <si>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</si>
  <si>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</si>
  <si>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</si>
  <si>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</si>
  <si>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</si>
  <si>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</si>
  <si>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</si>
  <si>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</si>
  <si>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</si>
  <si>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</si>
  <si>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</si>
  <si>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</si>
  <si>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</si>
  <si>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</si>
  <si>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</si>
  <si>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</si>
  <si>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</si>
  <si>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</si>
  <si>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</si>
  <si>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</si>
  <si>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</si>
  <si>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</si>
  <si>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</si>
  <si>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</si>
  <si>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</si>
  <si>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</si>
  <si>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</si>
  <si>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</si>
  <si>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</si>
  <si>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</si>
  <si>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</si>
  <si>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</si>
  <si>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</si>
  <si>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</si>
  <si>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</si>
  <si>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</si>
  <si>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</si>
  <si>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</si>
  <si>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</si>
  <si>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</si>
  <si>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</si>
  <si>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</si>
  <si>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</si>
  <si>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</si>
  <si>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</si>
  <si>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</si>
  <si>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</si>
  <si>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</si>
  <si>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</si>
  <si>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</si>
  <si>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</si>
  <si>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</si>
  <si>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</si>
  <si>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</si>
  <si>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</si>
  <si>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</si>
  <si>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</si>
  <si>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</si>
  <si>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</si>
  <si>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</si>
  <si>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</si>
  <si>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</si>
  <si>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</si>
  <si>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</si>
  <si>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</si>
  <si>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</si>
  <si>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</si>
  <si>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</si>
  <si>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</si>
  <si>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</si>
  <si>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</si>
  <si>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</si>
  <si>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</si>
  <si>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</si>
  <si>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</si>
  <si>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</si>
  <si>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</si>
  <si>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</si>
  <si>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</si>
  <si>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</si>
  <si>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</si>
  <si>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</si>
  <si>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</si>
  <si>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</si>
  <si>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</si>
  <si>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</si>
  <si>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</si>
  <si>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</si>
  <si>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</si>
  <si>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</si>
  <si>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</si>
  <si>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</si>
  <si>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</si>
  <si>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</si>
  <si>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</si>
  <si>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</si>
  <si>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</si>
  <si>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</si>
  <si>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</si>
  <si>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</si>
  <si>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</si>
  <si>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</si>
  <si>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</si>
  <si>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</si>
  <si>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</si>
  <si>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</si>
  <si>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</si>
  <si>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</si>
  <si>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</si>
  <si>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</si>
  <si>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</si>
  <si>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</si>
  <si>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</si>
  <si>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</si>
  <si>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</si>
  <si>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</si>
  <si>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</si>
  <si>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</si>
  <si>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</si>
  <si>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</si>
  <si>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</si>
  <si>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</si>
  <si>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</si>
  <si>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</si>
  <si>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</si>
  <si>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</si>
  <si>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</si>
  <si>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</si>
  <si>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</si>
  <si>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</si>
  <si>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</si>
  <si>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</si>
  <si>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</si>
  <si>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</si>
  <si>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</si>
  <si>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</si>
  <si>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</si>
  <si>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</si>
  <si>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</si>
  <si>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</si>
  <si>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</si>
  <si>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</si>
  <si>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</si>
  <si>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</si>
  <si>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</si>
  <si>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</si>
  <si>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</si>
  <si>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</si>
  <si>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</si>
  <si>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</si>
  <si>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</si>
  <si>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</si>
  <si>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</si>
  <si>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</si>
  <si>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</si>
  <si>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</si>
  <si>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</si>
  <si>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</si>
  <si>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</si>
  <si>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</si>
  <si>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</si>
  <si>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</si>
  <si>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</si>
  <si>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</si>
  <si>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</si>
  <si>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</si>
  <si>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</si>
  <si>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</si>
  <si>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</si>
  <si>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</si>
  <si>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</si>
  <si>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</si>
  <si>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</si>
  <si>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</si>
  <si>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</si>
  <si>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</si>
  <si>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</si>
  <si>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</si>
  <si>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</si>
  <si>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</si>
  <si>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</si>
  <si>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</si>
  <si>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</si>
  <si>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</si>
  <si>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</si>
  <si>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</si>
  <si>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</si>
  <si>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</si>
  <si>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</si>
  <si>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</si>
  <si>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</si>
  <si>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</si>
  <si>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</si>
  <si>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</si>
  <si>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</si>
  <si>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</si>
  <si>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</si>
  <si>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</si>
  <si>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</si>
  <si>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</si>
  <si>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</si>
  <si>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</si>
  <si>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</si>
  <si>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</si>
  <si>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</si>
  <si>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</si>
  <si>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</si>
  <si>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</si>
  <si>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</si>
  <si>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</si>
  <si>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</si>
  <si>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</si>
  <si>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</si>
  <si>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</si>
  <si>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</si>
  <si>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</si>
  <si>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</si>
  <si>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</si>
  <si>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</si>
  <si>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</si>
  <si>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</si>
  <si>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</si>
  <si>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</si>
  <si>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</si>
  <si>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</si>
  <si>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</si>
  <si>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</si>
  <si>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</si>
  <si>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</si>
  <si>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</si>
  <si>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</si>
  <si>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</si>
  <si>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</si>
  <si>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</si>
  <si>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</si>
  <si>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</si>
  <si>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</si>
  <si>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</si>
  <si>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</si>
  <si>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</si>
  <si>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</si>
  <si>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</si>
  <si>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</si>
  <si>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</si>
  <si>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</si>
  <si>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</si>
  <si>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</si>
  <si>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</si>
  <si>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</si>
  <si>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</si>
  <si>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</si>
  <si>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</si>
  <si>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</si>
  <si>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</si>
  <si>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</si>
  <si>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</si>
  <si>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</si>
  <si>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</si>
  <si>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</si>
  <si>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</si>
  <si>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</si>
  <si>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</si>
  <si>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</si>
  <si>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</si>
  <si>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</si>
  <si>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</si>
  <si>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</si>
  <si>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</si>
  <si>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</si>
  <si>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</si>
  <si>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</si>
  <si>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</si>
  <si>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</si>
  <si>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</si>
  <si>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</si>
  <si>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</si>
  <si>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</si>
  <si>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</si>
  <si>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</si>
  <si>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</si>
  <si>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</si>
  <si>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</si>
  <si>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</si>
  <si>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</si>
  <si>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</si>
  <si>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</si>
  <si>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</si>
  <si>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</si>
  <si>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</si>
  <si>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</si>
  <si>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</si>
  <si>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</si>
  <si>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</si>
  <si>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</si>
  <si>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</si>
  <si>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</si>
  <si>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</si>
  <si>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</si>
  <si>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</si>
  <si>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</si>
  <si>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</si>
  <si>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</si>
  <si>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</si>
  <si>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</si>
  <si>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</si>
  <si>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</si>
  <si>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</si>
  <si>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</si>
  <si>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</si>
  <si>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</si>
  <si>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</si>
  <si>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</si>
  <si>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</si>
  <si>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</si>
  <si>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</si>
  <si>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</si>
  <si>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</si>
  <si>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</si>
  <si>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</si>
  <si>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</si>
  <si>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</si>
  <si>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</si>
  <si>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</si>
  <si>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</si>
  <si>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</si>
  <si>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</si>
  <si>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</si>
  <si>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</si>
  <si>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</si>
  <si>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</si>
  <si>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</si>
  <si>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</si>
  <si>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</si>
  <si>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</si>
  <si>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</si>
  <si>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</si>
  <si>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</si>
  <si>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</si>
  <si>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</si>
  <si>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</si>
  <si>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</si>
  <si>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</si>
  <si>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</si>
  <si>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</si>
  <si>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</si>
  <si>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</si>
  <si>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</si>
  <si>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</si>
  <si>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</si>
  <si>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</si>
  <si>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</si>
  <si>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</si>
  <si>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</si>
  <si>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</si>
  <si>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</si>
  <si>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</si>
  <si>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</si>
  <si>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</si>
  <si>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</si>
  <si>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</si>
  <si>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</si>
  <si>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</si>
  <si>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</si>
  <si>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</si>
  <si>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</si>
  <si>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</si>
  <si>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</si>
  <si>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</si>
  <si>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</si>
  <si>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</si>
  <si>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</si>
  <si>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</si>
  <si>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</si>
  <si>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</si>
  <si>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</si>
  <si>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</si>
  <si>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</si>
  <si>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</si>
  <si>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</si>
  <si>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</si>
  <si>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</si>
  <si>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</si>
  <si>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</si>
  <si>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</si>
  <si>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</si>
  <si>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</si>
  <si>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</si>
  <si>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</si>
  <si>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</si>
  <si>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</si>
  <si>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</si>
  <si>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</si>
  <si>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</si>
  <si>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</si>
  <si>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</si>
  <si>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</si>
  <si>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</si>
  <si>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</si>
  <si>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</si>
  <si>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</si>
  <si>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</si>
  <si>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</si>
  <si>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</si>
  <si>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</si>
  <si>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</si>
  <si>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</si>
  <si>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</si>
  <si>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</si>
  <si>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</si>
  <si>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</si>
  <si>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</si>
  <si>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</si>
  <si>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</si>
  <si>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</si>
  <si>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</si>
  <si>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</si>
  <si>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</si>
  <si>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</si>
  <si>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</si>
  <si>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</si>
  <si>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</si>
  <si>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</si>
  <si>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</si>
  <si>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</si>
  <si>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</si>
  <si>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</si>
  <si>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</si>
  <si>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</si>
  <si>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</si>
  <si>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</si>
  <si>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</si>
  <si>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</si>
  <si>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</si>
  <si>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</si>
  <si>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</si>
  <si>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</si>
  <si>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</si>
  <si>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</si>
  <si>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</si>
  <si>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</si>
  <si>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</si>
  <si>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</si>
  <si>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</si>
  <si>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</si>
  <si>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</si>
  <si>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</si>
  <si>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</si>
  <si>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</si>
  <si>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</si>
  <si>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</si>
  <si>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</si>
  <si>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</si>
  <si>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</si>
  <si>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</si>
  <si>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</si>
  <si>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</si>
  <si>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</si>
  <si>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</si>
  <si>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</si>
  <si>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</si>
  <si>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</si>
  <si>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</si>
  <si>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</si>
  <si>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</si>
  <si>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</si>
  <si>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</si>
  <si>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</si>
  <si>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</si>
  <si>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</si>
  <si>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</si>
  <si>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</si>
  <si>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</si>
  <si>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</si>
  <si>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</si>
  <si>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</si>
  <si>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</si>
  <si>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</si>
  <si>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</si>
  <si>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</si>
  <si>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</si>
  <si>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</si>
  <si>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</si>
  <si>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</si>
  <si>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</si>
  <si>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</si>
  <si>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</si>
  <si>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</si>
  <si>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</si>
  <si>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</si>
  <si>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</si>
  <si>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</si>
  <si>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</si>
  <si>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</si>
  <si>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</si>
  <si>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</si>
  <si>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</si>
  <si>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</si>
  <si>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</si>
  <si>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</si>
  <si>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</si>
  <si>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</si>
  <si>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</si>
  <si>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</si>
  <si>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</si>
  <si>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</si>
  <si>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</si>
  <si>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</si>
  <si>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</si>
  <si>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</si>
  <si>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</si>
  <si>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</si>
  <si>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</si>
  <si>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</si>
  <si>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</si>
  <si>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</si>
  <si>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</si>
  <si>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</si>
  <si>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</si>
  <si>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</si>
  <si>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</si>
  <si>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</si>
  <si>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</si>
  <si>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</si>
  <si>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</si>
  <si>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</si>
  <si>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</si>
  <si>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</si>
  <si>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</si>
  <si>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</si>
  <si>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</si>
  <si>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</si>
  <si>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</si>
  <si>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</si>
  <si>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</si>
  <si>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</si>
  <si>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</si>
  <si>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</si>
  <si>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</si>
  <si>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</si>
  <si>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</si>
  <si>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</si>
  <si>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</si>
  <si>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</si>
  <si>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</si>
  <si>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</si>
  <si>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</si>
  <si>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</si>
  <si>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</si>
  <si>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</si>
  <si>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</si>
  <si>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</si>
  <si>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</si>
  <si>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</si>
  <si>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</si>
  <si>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</si>
  <si>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</si>
  <si>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</si>
  <si>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</si>
  <si>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</si>
  <si>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</si>
  <si>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</si>
  <si>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</si>
  <si>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</si>
  <si>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</si>
  <si>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</si>
  <si>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</si>
  <si>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</si>
  <si>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</si>
  <si>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</si>
  <si>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</si>
  <si>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</si>
  <si>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</si>
  <si>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</si>
  <si>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</si>
  <si>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</si>
  <si>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</si>
  <si>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</si>
  <si>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</si>
  <si>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</si>
  <si>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</si>
  <si>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</si>
  <si>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</si>
  <si>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</si>
  <si>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</si>
  <si>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</si>
  <si>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</si>
  <si>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</si>
  <si>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</si>
  <si>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</si>
  <si>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</si>
  <si>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</si>
  <si>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</si>
  <si>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</si>
  <si>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</si>
  <si>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</si>
  <si>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</si>
  <si>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</si>
  <si>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</si>
  <si>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</si>
  <si>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</si>
  <si>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</si>
  <si>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</si>
  <si>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</si>
  <si>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</si>
  <si>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</si>
  <si>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</si>
  <si>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</si>
  <si>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</si>
  <si>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</si>
  <si>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</si>
  <si>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</si>
  <si>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</si>
  <si>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</si>
  <si>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</si>
  <si>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</si>
  <si>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</si>
  <si>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</si>
  <si>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</si>
  <si>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</si>
  <si>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</si>
  <si>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</si>
  <si>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</si>
  <si>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</si>
  <si>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</si>
  <si>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</si>
  <si>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</si>
  <si>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</si>
  <si>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</si>
  <si>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</si>
  <si>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</si>
  <si>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</si>
  <si>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</si>
  <si>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</si>
  <si>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</si>
  <si>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</si>
  <si>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</si>
  <si>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</si>
  <si>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</si>
  <si>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</si>
  <si>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</si>
  <si>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</si>
  <si>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</si>
  <si>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</si>
  <si>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</si>
  <si>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</si>
  <si>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</si>
  <si>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</si>
  <si>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</si>
  <si>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</si>
  <si>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</si>
  <si>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</si>
  <si>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</si>
  <si>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</si>
  <si>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</si>
  <si>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</si>
  <si>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</si>
  <si>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</si>
  <si>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</si>
  <si>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</si>
  <si>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</si>
  <si>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</si>
  <si>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</si>
  <si>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</si>
  <si>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</si>
  <si>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</si>
  <si>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</si>
  <si>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</si>
  <si>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</si>
  <si>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</si>
  <si>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</si>
  <si>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</si>
  <si>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</si>
  <si>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</si>
  <si>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</si>
  <si>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</si>
  <si>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</si>
  <si>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</si>
  <si>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</si>
  <si>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</si>
  <si>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</si>
  <si>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</si>
  <si>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</si>
  <si>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</si>
  <si>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</si>
  <si>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</si>
  <si>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</si>
  <si>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</si>
  <si>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</si>
  <si>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</si>
  <si>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</si>
  <si>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</si>
  <si>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</si>
  <si>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</si>
  <si>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</si>
  <si>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</si>
  <si>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</si>
  <si>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</si>
  <si>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</si>
  <si>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</si>
  <si>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</si>
  <si>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</si>
  <si>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</si>
  <si>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</si>
  <si>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</si>
  <si>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</si>
  <si>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</si>
  <si>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</si>
  <si>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</si>
  <si>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</si>
  <si>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</si>
  <si>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</si>
  <si>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</si>
  <si>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</si>
  <si>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</si>
  <si>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</si>
  <si>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</si>
  <si>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</si>
  <si>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</si>
  <si>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</si>
  <si>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</si>
  <si>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</si>
  <si>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</si>
  <si>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</si>
  <si>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</si>
  <si>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</si>
  <si>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</si>
  <si>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</si>
  <si>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</si>
  <si>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</si>
  <si>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</si>
  <si>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</si>
  <si>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</si>
  <si>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</si>
  <si>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</si>
  <si>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</si>
  <si>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</si>
  <si>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</si>
  <si>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</si>
  <si>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</si>
  <si>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</si>
  <si>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</si>
  <si>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</si>
  <si>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</si>
  <si>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</si>
  <si>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</si>
  <si>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</si>
  <si>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</si>
  <si>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</si>
  <si>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</si>
  <si>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</si>
  <si>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</si>
  <si>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</si>
  <si>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</si>
  <si>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</si>
  <si>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</si>
  <si>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</si>
  <si>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</si>
  <si>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</si>
  <si>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</si>
  <si>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</si>
  <si>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</si>
  <si>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</si>
  <si>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</si>
  <si>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</si>
  <si>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</si>
  <si>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</si>
  <si>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</si>
  <si>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</si>
  <si>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</si>
  <si>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</si>
  <si>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</si>
  <si>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</si>
  <si>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</si>
  <si>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</si>
  <si>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</si>
  <si>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</si>
  <si>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</si>
  <si>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</si>
  <si>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</si>
  <si>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</si>
  <si>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</si>
  <si>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</si>
  <si>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</si>
  <si>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</si>
  <si>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</si>
  <si>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</si>
  <si>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</si>
  <si>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</si>
  <si>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</si>
  <si>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</si>
  <si>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</si>
  <si>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</si>
  <si>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</si>
  <si>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</si>
  <si>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</si>
  <si>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</si>
  <si>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</si>
  <si>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</si>
  <si>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</si>
  <si>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</si>
  <si>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</si>
  <si>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</si>
  <si>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</si>
  <si>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</si>
  <si>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</si>
  <si>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</si>
  <si>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</si>
  <si>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</si>
  <si>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</si>
  <si>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</si>
  <si>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</si>
  <si>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</si>
  <si>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</si>
  <si>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</si>
  <si>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</si>
  <si>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</si>
  <si>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</si>
  <si>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</si>
  <si>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</si>
  <si>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</si>
  <si>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</si>
  <si>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</si>
  <si>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</si>
  <si>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</si>
  <si>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</si>
  <si>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</si>
  <si>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</si>
  <si>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</si>
  <si>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</si>
  <si>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</si>
  <si>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</si>
  <si>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</si>
  <si>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</si>
  <si>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</si>
  <si>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</si>
  <si>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</si>
  <si>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</si>
  <si>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</si>
  <si>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</si>
  <si>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</si>
  <si>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</si>
  <si>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</si>
  <si>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</si>
  <si>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</si>
  <si>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</si>
  <si>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</si>
  <si>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</si>
  <si>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</si>
  <si>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</si>
  <si>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</si>
  <si>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</si>
  <si>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</si>
  <si>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</si>
  <si>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</si>
  <si>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</si>
  <si>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</si>
  <si>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</si>
  <si>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</si>
  <si>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</si>
  <si>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</si>
  <si>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</si>
  <si>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</si>
  <si>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</si>
  <si>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</si>
  <si>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</si>
  <si>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</si>
  <si>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</si>
  <si>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</si>
  <si>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</si>
  <si>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</si>
  <si>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</si>
  <si>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</si>
  <si>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</si>
  <si>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</si>
  <si>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</si>
  <si>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</si>
  <si>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</si>
  <si>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</si>
  <si>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</si>
  <si>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</si>
  <si>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</si>
  <si>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</si>
  <si>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</si>
  <si>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</si>
  <si>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</si>
  <si>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</si>
  <si>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</si>
  <si>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</si>
  <si>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</si>
  <si>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</si>
  <si>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</si>
  <si>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</si>
  <si>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</si>
  <si>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</si>
  <si>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</si>
  <si>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</si>
  <si>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</si>
  <si>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</si>
  <si>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</si>
  <si>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</si>
  <si>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</si>
  <si>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</si>
  <si>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</si>
  <si>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</si>
  <si>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</si>
  <si>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</si>
  <si>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</si>
  <si>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</si>
  <si>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</si>
  <si>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</si>
  <si>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</si>
  <si>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</si>
  <si>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</si>
  <si>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</si>
  <si>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</si>
  <si>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</si>
  <si>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</si>
  <si>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</si>
  <si>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</si>
  <si>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</si>
  <si>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</si>
  <si>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</si>
  <si>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</si>
  <si>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</si>
  <si>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</si>
  <si>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</si>
  <si>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</si>
  <si>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</si>
  <si>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</si>
  <si>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</si>
  <si>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</si>
  <si>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</si>
  <si>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</si>
  <si>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</si>
  <si>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</si>
  <si>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</si>
  <si>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</si>
  <si>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</si>
  <si>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</si>
  <si>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</si>
  <si>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</si>
  <si>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</si>
  <si>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</si>
  <si>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</si>
  <si>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</si>
  <si>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</si>
  <si>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</si>
  <si>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</si>
  <si>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</si>
  <si>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</si>
  <si>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</si>
  <si>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</si>
  <si>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</si>
  <si>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</si>
  <si>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</si>
  <si>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</si>
  <si>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</si>
  <si>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</si>
  <si>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</si>
  <si>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</si>
  <si>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</si>
  <si>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</si>
  <si>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</si>
  <si>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</si>
  <si>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</si>
  <si>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</si>
  <si>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</si>
  <si>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</si>
  <si>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</si>
  <si>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</si>
  <si>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</si>
  <si>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</si>
  <si>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</si>
  <si>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</si>
  <si>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</si>
  <si>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</si>
  <si>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</si>
  <si>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</si>
  <si>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</si>
  <si>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</si>
  <si>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</si>
  <si>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</si>
  <si>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</si>
  <si>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</si>
  <si>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</si>
  <si>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</si>
  <si>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</si>
  <si>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</si>
  <si>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</si>
  <si>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</si>
  <si>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</si>
  <si>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</si>
  <si>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</si>
  <si>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</si>
  <si>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</si>
  <si>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</si>
  <si>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</si>
  <si>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</si>
  <si>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</si>
  <si>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</si>
  <si>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</si>
  <si>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</si>
  <si>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</si>
  <si>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</si>
  <si>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</si>
  <si>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</si>
  <si>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</si>
  <si>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</si>
  <si>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</si>
  <si>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</si>
  <si>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</si>
  <si>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</si>
  <si>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</si>
  <si>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</si>
  <si>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</si>
  <si>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</si>
  <si>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</si>
  <si>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</si>
  <si>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</si>
  <si>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</si>
  <si>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</si>
  <si>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</si>
  <si>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</si>
  <si>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</si>
  <si>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</si>
  <si>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</si>
  <si>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</si>
  <si>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</si>
  <si>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</si>
  <si>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</si>
  <si>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</si>
  <si>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</si>
  <si>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</si>
  <si>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</si>
  <si>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</si>
  <si>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</si>
  <si>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</si>
  <si>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</si>
  <si>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</si>
  <si>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</si>
  <si>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</si>
  <si>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</si>
  <si>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</si>
  <si>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</si>
  <si>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</si>
  <si>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</si>
  <si>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</si>
  <si>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</si>
  <si>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</si>
  <si>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</si>
  <si>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</si>
  <si>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</si>
  <si>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</si>
  <si>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</si>
  <si>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</si>
  <si>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</si>
  <si>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</si>
  <si>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</si>
  <si>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</si>
  <si>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</si>
  <si>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</si>
  <si>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</si>
  <si>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</si>
  <si>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</si>
  <si>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</si>
  <si>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</si>
  <si>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</si>
  <si>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</si>
  <si>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</si>
  <si>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</si>
  <si>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</si>
  <si>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</si>
  <si>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</si>
  <si>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</si>
  <si>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</si>
  <si>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</si>
  <si>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</si>
  <si>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</si>
  <si>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</si>
  <si>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</si>
  <si>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</si>
  <si>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</si>
  <si>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</si>
  <si>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</si>
  <si>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</si>
  <si>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</si>
  <si>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</si>
  <si>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</si>
  <si>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</si>
  <si>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</si>
  <si>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</si>
  <si>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</si>
  <si>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</si>
  <si>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</si>
  <si>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</si>
  <si>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</si>
  <si>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</si>
  <si>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</si>
  <si>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</si>
  <si>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</si>
  <si>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</si>
  <si>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</si>
  <si>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</si>
  <si>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</si>
  <si>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</si>
  <si>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</si>
  <si>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</si>
  <si>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</si>
  <si>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</si>
  <si>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</si>
  <si>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</si>
  <si>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</si>
  <si>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</si>
  <si>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</si>
  <si>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</si>
  <si>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</si>
  <si>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</si>
  <si>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</si>
  <si>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</si>
  <si>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</si>
  <si>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</si>
  <si>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</si>
  <si>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</si>
  <si>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</si>
  <si>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</si>
  <si>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</si>
  <si>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</si>
  <si>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</si>
  <si>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</si>
  <si>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</si>
  <si>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</si>
  <si>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</si>
  <si>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</si>
  <si>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</si>
  <si>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</si>
  <si>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</si>
  <si>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</si>
  <si>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</si>
  <si>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</si>
  <si>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</si>
  <si>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</si>
  <si>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</si>
  <si>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</si>
  <si>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</si>
  <si>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</si>
  <si>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</si>
  <si>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</si>
  <si>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</si>
  <si>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</si>
  <si>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</si>
  <si>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</si>
  <si>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</si>
  <si>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</si>
  <si>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</si>
  <si>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</si>
  <si>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</si>
  <si>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</si>
  <si>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</si>
  <si>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</si>
  <si>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</si>
  <si>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</si>
  <si>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</si>
  <si>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</si>
  <si>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</si>
  <si>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</si>
  <si>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</si>
  <si>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</si>
  <si>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</si>
  <si>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</si>
  <si>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</si>
  <si>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</si>
  <si>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</si>
  <si>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</si>
  <si>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</si>
  <si>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</si>
  <si>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</si>
  <si>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</si>
  <si>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</si>
  <si>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</si>
  <si>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</si>
  <si>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</si>
  <si>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</si>
  <si>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</si>
  <si>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</si>
  <si>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</si>
  <si>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</si>
  <si>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</si>
  <si>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</si>
  <si>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</si>
  <si>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</si>
  <si>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</si>
  <si>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</si>
  <si>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</si>
  <si>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</si>
  <si>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</si>
  <si>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</si>
  <si>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</si>
  <si>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</si>
  <si>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</si>
  <si>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</si>
  <si>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</si>
  <si>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</si>
  <si>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</si>
  <si>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</si>
  <si>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</si>
  <si>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</si>
  <si>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</si>
  <si>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</si>
  <si>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</si>
  <si>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</si>
  <si>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</si>
  <si>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</si>
  <si>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</si>
  <si>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</si>
  <si>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</si>
  <si>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</si>
  <si>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</si>
  <si>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</si>
  <si>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</si>
  <si>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</si>
  <si>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</si>
  <si>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</si>
  <si>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</si>
  <si>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</si>
  <si>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</si>
  <si>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</si>
  <si>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</si>
  <si>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</si>
  <si>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</si>
  <si>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</si>
  <si>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</si>
  <si>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</si>
  <si>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</si>
  <si>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</si>
  <si>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</si>
  <si>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</si>
  <si>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</si>
  <si>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</si>
  <si>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</si>
  <si>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</si>
  <si>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</si>
  <si>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</si>
  <si>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</si>
  <si>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</si>
  <si>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</si>
  <si>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</si>
  <si>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</si>
  <si>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</si>
  <si>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</si>
  <si>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</si>
  <si>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</si>
  <si>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</si>
  <si>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</si>
  <si>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</si>
  <si>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</si>
  <si>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</si>
  <si>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</si>
  <si>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</si>
  <si>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</si>
  <si>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</si>
  <si>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</si>
  <si>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</si>
  <si>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</si>
  <si>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</si>
  <si>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</si>
  <si>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</si>
  <si>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</si>
  <si>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</si>
  <si>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</si>
  <si>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</si>
  <si>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</si>
  <si>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</si>
  <si>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</si>
  <si>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</si>
  <si>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</si>
  <si>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</si>
  <si>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</si>
  <si>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</si>
  <si>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</si>
  <si>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</si>
  <si>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</si>
  <si>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</si>
  <si>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</si>
  <si>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</si>
  <si>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</si>
  <si>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</si>
  <si>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</si>
  <si>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</si>
  <si>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</si>
  <si>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</si>
  <si>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</si>
  <si>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</si>
  <si>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</si>
  <si>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</si>
  <si>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</si>
  <si>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</si>
  <si>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</si>
  <si>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</si>
  <si>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</si>
  <si>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</si>
  <si>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</si>
  <si>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</si>
  <si>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</si>
  <si>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</si>
  <si>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</si>
  <si>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</si>
  <si>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</si>
  <si>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</si>
  <si>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</si>
  <si>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</si>
  <si>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</si>
  <si>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</si>
  <si>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</si>
  <si>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</si>
  <si>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</si>
  <si>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</si>
  <si>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</si>
  <si>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</si>
  <si>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</si>
  <si>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</si>
  <si>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</si>
  <si>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</si>
  <si>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</si>
  <si>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</si>
  <si>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</si>
  <si>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</si>
  <si>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</si>
  <si>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</si>
  <si>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</si>
  <si>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</si>
  <si>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</si>
  <si>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</si>
  <si>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</si>
  <si>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</si>
  <si>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</si>
  <si>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</si>
  <si>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</si>
  <si>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</si>
  <si>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</si>
  <si>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</si>
  <si>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</si>
  <si>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</si>
  <si>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</si>
  <si>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</si>
  <si>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</si>
  <si>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</si>
  <si>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</si>
  <si>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</si>
  <si>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</si>
  <si>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</si>
  <si>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</si>
  <si>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</si>
  <si>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</si>
  <si>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</si>
  <si>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</si>
  <si>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</si>
  <si>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</si>
  <si>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</si>
  <si>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</si>
  <si>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</si>
  <si>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</si>
  <si>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</si>
  <si>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</si>
  <si>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</si>
  <si>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</si>
  <si>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</si>
  <si>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</si>
  <si>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</si>
  <si>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</si>
  <si>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</si>
  <si>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</si>
  <si>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</si>
  <si>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</si>
  <si>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</si>
  <si>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</si>
  <si>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</si>
  <si>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</si>
  <si>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</si>
  <si>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</si>
  <si>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</si>
  <si>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</si>
  <si>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</si>
  <si>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</si>
  <si>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</si>
  <si>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</si>
  <si>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</si>
  <si>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</si>
  <si>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</si>
  <si>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</si>
  <si>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</si>
  <si>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</si>
  <si>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</si>
  <si>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</si>
  <si>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</si>
  <si>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</si>
  <si>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</si>
  <si>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</si>
  <si>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</si>
  <si>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</si>
  <si>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</si>
  <si>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</si>
  <si>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</si>
  <si>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</si>
  <si>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</si>
  <si>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</si>
  <si>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</si>
  <si>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</si>
  <si>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</si>
  <si>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</si>
  <si>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</si>
  <si>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</si>
  <si>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</si>
  <si>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</si>
  <si>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</si>
  <si>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</si>
  <si>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</si>
  <si>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</si>
  <si>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</si>
  <si>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</si>
  <si>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</si>
  <si>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</si>
  <si>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</si>
  <si>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</si>
  <si>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</si>
  <si>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</si>
  <si>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</si>
  <si>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</si>
  <si>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</si>
  <si>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</si>
  <si>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</si>
  <si>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</si>
  <si>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</si>
  <si>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</si>
  <si>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</si>
  <si>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</si>
  <si>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</si>
  <si>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</si>
  <si>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</si>
  <si>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</si>
  <si>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</si>
  <si>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</si>
  <si>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</si>
  <si>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</si>
  <si>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</si>
  <si>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</si>
  <si>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</si>
  <si>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</si>
  <si>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</si>
  <si>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</si>
  <si>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</si>
  <si>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</si>
  <si>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</si>
  <si>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</si>
  <si>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</si>
  <si>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</si>
  <si>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</si>
  <si>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</si>
  <si>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</si>
  <si>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</si>
  <si>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</si>
  <si>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</si>
  <si>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</si>
  <si>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</si>
  <si>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</si>
  <si>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</si>
  <si>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</si>
  <si>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</si>
  <si>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</si>
  <si>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</si>
  <si>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</si>
  <si>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</si>
  <si>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</si>
  <si>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</si>
  <si>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</si>
  <si>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</si>
  <si>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</si>
  <si>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</si>
  <si>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</si>
  <si>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</si>
  <si>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</si>
  <si>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</si>
  <si>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</si>
  <si>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</si>
  <si>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</si>
  <si>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</si>
  <si>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</si>
  <si>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</si>
  <si>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</si>
  <si>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</si>
  <si>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</si>
  <si>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</si>
  <si>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</si>
  <si>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</si>
  <si>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</si>
  <si>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</si>
  <si>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</si>
  <si>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</si>
  <si>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</si>
  <si>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</si>
  <si>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</si>
  <si>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</si>
  <si>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</si>
  <si>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</si>
  <si>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</si>
  <si>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</si>
  <si>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</si>
  <si>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</si>
  <si>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</si>
  <si>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</si>
  <si>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</si>
  <si>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</si>
  <si>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</si>
  <si>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</si>
  <si>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</si>
  <si>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</si>
  <si>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</si>
  <si>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</si>
  <si>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</si>
  <si>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</si>
  <si>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</si>
  <si>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</si>
  <si>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</si>
  <si>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</si>
  <si>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</si>
  <si>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</si>
  <si>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</si>
  <si>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</si>
  <si>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</si>
  <si>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</si>
  <si>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</si>
  <si>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</si>
  <si>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</si>
  <si>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</si>
  <si>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</si>
  <si>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</si>
  <si>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</si>
  <si>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</si>
  <si>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</si>
  <si>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</si>
  <si>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</si>
  <si>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</si>
  <si>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</si>
  <si>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</si>
  <si>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</si>
  <si>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</si>
  <si>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</si>
  <si>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</si>
  <si>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</si>
  <si>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</si>
  <si>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</si>
  <si>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</si>
  <si>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</si>
  <si>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</si>
  <si>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</si>
  <si>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</si>
  <si>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</si>
  <si>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</si>
  <si>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</si>
  <si>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</si>
  <si>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</si>
  <si>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</si>
  <si>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</si>
  <si>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</si>
  <si>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</si>
  <si>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</si>
  <si>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</si>
  <si>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</si>
  <si>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</si>
  <si>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</si>
  <si>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</si>
  <si>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</si>
  <si>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</si>
  <si>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</si>
  <si>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</si>
  <si>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</si>
  <si>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</si>
  <si>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</si>
  <si>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</si>
  <si>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</si>
  <si>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</si>
  <si>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</si>
  <si>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</si>
  <si>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</si>
  <si>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</si>
  <si>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</si>
  <si>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</si>
  <si>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</si>
  <si>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</si>
  <si>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</si>
  <si>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</si>
  <si>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</si>
  <si>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</si>
  <si>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</si>
  <si>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</si>
  <si>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</si>
  <si>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</si>
  <si>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</si>
  <si>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</si>
  <si>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</si>
  <si>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</si>
  <si>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</si>
  <si>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</si>
  <si>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</si>
  <si>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</si>
  <si>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</si>
  <si>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</si>
  <si>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</si>
  <si>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</si>
  <si>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</si>
  <si>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</si>
  <si>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</si>
  <si>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</si>
  <si>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</si>
  <si>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</si>
  <si>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</si>
  <si>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</si>
  <si>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</si>
  <si>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</si>
  <si>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</si>
  <si>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</si>
  <si>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</si>
  <si>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</si>
  <si>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</si>
  <si>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</si>
  <si>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</si>
  <si>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</si>
  <si>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</si>
  <si>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</si>
  <si>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</si>
  <si>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</si>
  <si>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</si>
  <si>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</si>
  <si>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</si>
  <si>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</si>
  <si>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</si>
  <si>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</si>
  <si>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</si>
  <si>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</si>
  <si>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</si>
  <si>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</si>
  <si>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</si>
  <si>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</si>
  <si>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</si>
  <si>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</si>
  <si>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</si>
  <si>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</si>
  <si>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</si>
  <si>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</si>
  <si>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</si>
  <si>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</si>
  <si>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</si>
  <si>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</si>
  <si>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</si>
  <si>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</si>
  <si>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</si>
  <si>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</si>
  <si>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</si>
  <si>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</si>
  <si>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</si>
  <si>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</si>
  <si>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</si>
  <si>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</si>
  <si>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</si>
  <si>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</si>
  <si>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</si>
  <si>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</si>
  <si>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</si>
  <si>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</si>
  <si>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</si>
  <si>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</si>
  <si>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</si>
  <si>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</si>
  <si>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</si>
  <si>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</si>
  <si>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</si>
  <si>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</si>
  <si>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</si>
  <si>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</si>
  <si>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</si>
  <si>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</si>
  <si>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</si>
  <si>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</si>
  <si>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</si>
  <si>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</si>
  <si>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</si>
  <si>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</si>
  <si>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</si>
  <si>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</si>
  <si>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</si>
  <si>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</si>
  <si>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</si>
  <si>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</si>
  <si>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</si>
  <si>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</si>
  <si>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</si>
  <si>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</si>
  <si>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</si>
  <si>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</si>
  <si>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</si>
  <si>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</si>
  <si>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</si>
  <si>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</si>
  <si>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</si>
  <si>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</si>
  <si>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</si>
  <si>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</si>
  <si>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</si>
  <si>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</si>
  <si>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</si>
  <si>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</si>
  <si>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</si>
  <si>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</si>
  <si>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</si>
  <si>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</si>
  <si>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</si>
  <si>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</si>
  <si>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</si>
  <si>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</si>
  <si>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</si>
  <si>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</si>
  <si>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</si>
  <si>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</si>
  <si>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</si>
  <si>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</si>
  <si>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</si>
  <si>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</si>
  <si>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</si>
  <si>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</si>
  <si>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</si>
  <si>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</si>
  <si>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</si>
  <si>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</si>
  <si>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</si>
  <si>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</si>
  <si>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</si>
  <si>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</si>
  <si>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</si>
  <si>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</si>
  <si>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</si>
  <si>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</si>
  <si>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</si>
  <si>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</si>
  <si>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</si>
  <si>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</si>
  <si>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</si>
  <si>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</si>
  <si>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</si>
  <si>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</si>
  <si>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</si>
  <si>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</si>
  <si>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</si>
  <si>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</si>
  <si>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</si>
  <si>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</si>
  <si>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</si>
  <si>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</si>
  <si>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</si>
  <si>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</si>
  <si>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</si>
  <si>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</si>
  <si>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</si>
  <si>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</si>
  <si>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</si>
  <si>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</si>
  <si>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</si>
  <si>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</si>
  <si>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</si>
  <si>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</si>
  <si>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</si>
  <si>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</si>
  <si>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</si>
  <si>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</si>
  <si>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</si>
  <si>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</si>
  <si>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</si>
  <si>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</si>
  <si>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</si>
  <si>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</si>
  <si>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</si>
  <si>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</si>
  <si>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</si>
  <si>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</si>
  <si>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</si>
  <si>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</si>
  <si>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</si>
  <si>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</si>
  <si>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</si>
  <si>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</si>
  <si>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</si>
  <si>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</si>
  <si>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</si>
  <si>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</si>
  <si>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</si>
  <si>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</si>
  <si>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</si>
  <si>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</si>
  <si>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</si>
  <si>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</si>
  <si>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</si>
  <si>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</si>
  <si>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</si>
  <si>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</si>
  <si>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</si>
  <si>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</si>
  <si>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</si>
  <si>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</si>
  <si>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</si>
  <si>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</si>
  <si>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</si>
  <si>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</si>
  <si>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</si>
  <si>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</si>
  <si>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</si>
  <si>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</si>
  <si>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</si>
  <si>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</si>
  <si>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</si>
  <si>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</si>
  <si>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</si>
  <si>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</si>
  <si>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</si>
  <si>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</si>
  <si>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</si>
  <si>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</si>
  <si>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</si>
  <si>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</si>
  <si>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</si>
  <si>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</si>
  <si>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</si>
  <si>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</si>
  <si>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</si>
  <si>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</si>
  <si>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</si>
  <si>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</si>
  <si>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</si>
  <si>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</si>
  <si>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</si>
  <si>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</si>
  <si>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</si>
  <si>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</si>
  <si>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</si>
  <si>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</si>
  <si>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</si>
  <si>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</si>
  <si>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</si>
  <si>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</si>
  <si>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</si>
  <si>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</si>
  <si>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</si>
  <si>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</si>
  <si>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</si>
  <si>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</si>
  <si>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</si>
  <si>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</si>
  <si>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</si>
  <si>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</si>
  <si>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</si>
  <si>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</si>
  <si>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</si>
  <si>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</si>
  <si>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</si>
  <si>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</si>
  <si>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</si>
  <si>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</si>
  <si>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</si>
  <si>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</si>
  <si>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</si>
  <si>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</si>
  <si>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</si>
  <si>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</si>
  <si>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</si>
  <si>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</si>
  <si>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</si>
  <si>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</si>
  <si>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</si>
  <si>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</si>
  <si>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</si>
  <si>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</si>
  <si>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</si>
  <si>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</si>
  <si>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</si>
  <si>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</si>
  <si>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</si>
  <si>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</si>
  <si>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</si>
  <si>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</si>
  <si>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</si>
  <si>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</si>
  <si>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</si>
  <si>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</si>
  <si>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</si>
  <si>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</si>
  <si>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</si>
  <si>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</si>
  <si>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</si>
  <si>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</si>
  <si>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</si>
  <si>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</si>
  <si>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</si>
  <si>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</si>
  <si>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</si>
  <si>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</si>
  <si>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</si>
  <si>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</si>
  <si>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</si>
  <si>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</si>
  <si>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</si>
  <si>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</si>
  <si>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</si>
  <si>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</si>
  <si>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</si>
  <si>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</si>
  <si>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</si>
  <si>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</si>
  <si>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</si>
  <si>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</si>
  <si>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</si>
  <si>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</si>
  <si>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</si>
  <si>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</si>
  <si>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</si>
  <si>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</si>
  <si>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</si>
  <si>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</si>
  <si>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</si>
  <si>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</si>
  <si>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</si>
  <si>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</si>
  <si>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</si>
  <si>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</si>
  <si>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</si>
  <si>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</si>
  <si>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</si>
  <si>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</si>
  <si>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</si>
  <si>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</si>
  <si>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</si>
  <si>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</si>
  <si>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</si>
  <si>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</si>
  <si>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</si>
  <si>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</si>
  <si>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</si>
  <si>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</si>
  <si>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</si>
  <si>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</si>
  <si>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</si>
  <si>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</si>
  <si>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</si>
  <si>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</si>
  <si>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</si>
  <si>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</si>
  <si>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</si>
  <si>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</si>
  <si>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</si>
  <si>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</si>
  <si>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</si>
  <si>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</si>
  <si>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</si>
  <si>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</si>
  <si>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</si>
  <si>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</si>
  <si>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</si>
  <si>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</si>
  <si>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</si>
  <si>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</si>
  <si>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</si>
  <si>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</si>
  <si>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</si>
  <si>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</si>
  <si>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</si>
  <si>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</si>
  <si>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</si>
  <si>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</si>
  <si>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</si>
  <si>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</si>
  <si>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</si>
  <si>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</si>
  <si>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</si>
  <si>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</si>
  <si>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</si>
  <si>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</si>
  <si>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</si>
  <si>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</si>
  <si>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</si>
  <si>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</si>
  <si>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</si>
  <si>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</si>
  <si>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</si>
  <si>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</si>
  <si>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</si>
  <si>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</si>
  <si>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</si>
  <si>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</si>
  <si>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</si>
  <si>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</si>
  <si>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</si>
  <si>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</si>
  <si>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</si>
  <si>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</si>
  <si>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</si>
  <si>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</si>
  <si>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</si>
  <si>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</si>
  <si>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</si>
  <si>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</si>
  <si>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</si>
  <si>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</si>
  <si>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</si>
  <si>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</si>
  <si>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</si>
  <si>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</si>
  <si>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</si>
  <si>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</si>
  <si>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</si>
  <si>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</si>
  <si>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</si>
  <si>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</si>
  <si>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</si>
  <si>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</si>
  <si>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</si>
  <si>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</si>
  <si>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</si>
  <si>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</si>
  <si>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</si>
  <si>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</si>
  <si>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</si>
  <si>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</si>
  <si>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</si>
  <si>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</si>
  <si>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</si>
  <si>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</si>
  <si>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</si>
  <si>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</si>
  <si>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</si>
  <si>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</si>
  <si>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</si>
  <si>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</si>
  <si>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</si>
  <si>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</si>
  <si>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</si>
  <si>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</si>
  <si>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</si>
  <si>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</si>
  <si>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</si>
  <si>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</si>
  <si>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</si>
  <si>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</si>
  <si>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</si>
  <si>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</si>
  <si>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</si>
  <si>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</si>
  <si>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</si>
  <si>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</si>
  <si>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</si>
  <si>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</si>
  <si>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</si>
  <si>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</si>
  <si>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</si>
  <si>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</si>
  <si>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</si>
  <si>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</si>
  <si>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</si>
  <si>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</si>
  <si>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</si>
  <si>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</si>
  <si>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</si>
  <si>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</si>
  <si>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</si>
  <si>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</si>
  <si>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</si>
  <si>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</si>
  <si>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</si>
  <si>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</si>
  <si>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</si>
  <si>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</si>
  <si>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</si>
  <si>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</si>
  <si>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</si>
  <si>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</si>
  <si>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</si>
  <si>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</si>
  <si>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</si>
  <si>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</si>
  <si>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</si>
  <si>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</si>
  <si>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</si>
  <si>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</si>
  <si>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</si>
  <si>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</si>
  <si>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</si>
  <si>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</si>
  <si>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</si>
  <si>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</si>
  <si>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</si>
  <si>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</si>
  <si>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</si>
  <si>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</si>
  <si>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</si>
  <si>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</si>
  <si>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</si>
  <si>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</si>
  <si>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</si>
  <si>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</si>
  <si>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</si>
  <si>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</si>
  <si>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</si>
  <si>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</si>
  <si>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</si>
  <si>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</si>
  <si>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</si>
  <si>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</si>
  <si>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</si>
  <si>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</si>
  <si>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</si>
  <si>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</si>
  <si>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</si>
  <si>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</si>
  <si>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</si>
  <si>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</si>
  <si>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</si>
  <si>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</si>
  <si>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</si>
  <si>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</si>
  <si>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</si>
  <si>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</si>
  <si>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</si>
  <si>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</si>
  <si>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</si>
  <si>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</si>
  <si>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</si>
  <si>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</si>
  <si>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</si>
  <si>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</si>
  <si>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</si>
  <si>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</si>
  <si>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</si>
  <si>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</si>
  <si>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</si>
  <si>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</si>
  <si>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</si>
  <si>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</si>
  <si>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</si>
  <si>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</si>
  <si>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</si>
  <si>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</si>
  <si>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</si>
  <si>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</si>
  <si>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</si>
  <si>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</si>
  <si>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</si>
  <si>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</si>
  <si>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</si>
  <si>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</si>
  <si>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</si>
  <si>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</si>
  <si>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</si>
  <si>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</si>
  <si>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</si>
  <si>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</si>
  <si>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</si>
  <si>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</si>
  <si>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</si>
  <si>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</si>
  <si>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</si>
  <si>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</si>
  <si>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</si>
  <si>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</si>
  <si>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</si>
  <si>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</si>
  <si>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</si>
  <si>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</si>
  <si>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</si>
  <si>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</si>
  <si>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</si>
  <si>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</si>
  <si>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</si>
  <si>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</si>
  <si>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</si>
  <si>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</si>
  <si>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</si>
  <si>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</si>
  <si>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</si>
  <si>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</si>
  <si>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</si>
  <si>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</si>
  <si>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</si>
  <si>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</si>
  <si>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</si>
  <si>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</si>
  <si>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</si>
  <si>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</si>
  <si>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</si>
  <si>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</si>
  <si>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</si>
  <si>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</si>
  <si>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</si>
  <si>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</si>
  <si>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</si>
  <si>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</si>
  <si>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</si>
  <si>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</si>
  <si>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</si>
  <si>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</si>
  <si>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</si>
  <si>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</si>
  <si>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</si>
  <si>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</si>
  <si>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</si>
  <si>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</si>
  <si>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</si>
  <si>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</si>
  <si>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</si>
  <si>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</si>
  <si>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</si>
  <si>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</si>
  <si>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</si>
  <si>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</si>
  <si>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</si>
  <si>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</si>
  <si>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</si>
  <si>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</si>
  <si>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</si>
  <si>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</si>
  <si>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</si>
  <si>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</si>
  <si>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</si>
  <si>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</si>
  <si>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</si>
  <si>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</si>
  <si>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</si>
  <si>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</si>
  <si>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</si>
  <si>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</si>
  <si>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</si>
  <si>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</si>
  <si>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</si>
  <si>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</si>
  <si>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</si>
  <si>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</si>
  <si>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</si>
  <si>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</si>
  <si>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</si>
  <si>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</si>
  <si>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</si>
  <si>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</si>
  <si>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</si>
  <si>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</si>
  <si>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</si>
  <si>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</si>
  <si>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</si>
  <si>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</si>
  <si>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</si>
  <si>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</si>
  <si>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</si>
  <si>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</si>
  <si>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</si>
  <si>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</si>
  <si>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</si>
  <si>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</si>
  <si>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</si>
  <si>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</si>
  <si>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</si>
  <si>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</si>
  <si>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</si>
  <si>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</si>
  <si>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</si>
  <si>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</si>
  <si>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</si>
  <si>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</si>
  <si>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</si>
  <si>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</si>
  <si>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</si>
  <si>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</si>
  <si>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</si>
  <si>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</si>
  <si>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</si>
  <si>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</si>
  <si>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</si>
  <si>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</si>
  <si>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</si>
  <si>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</si>
  <si>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</si>
  <si>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</si>
  <si>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</si>
  <si>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</si>
  <si>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</si>
  <si>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</si>
  <si>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</si>
  <si>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</si>
  <si>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</si>
  <si>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</si>
  <si>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</si>
  <si>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</si>
  <si>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</si>
  <si>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</si>
  <si>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</si>
  <si>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</si>
  <si>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</si>
  <si>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</si>
  <si>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</si>
  <si>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</si>
  <si>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</si>
  <si>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</si>
  <si>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</si>
  <si>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</si>
  <si>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</si>
  <si>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</si>
  <si>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</si>
  <si>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</si>
  <si>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</si>
  <si>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</si>
  <si>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</si>
  <si>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</si>
  <si>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</si>
  <si>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</si>
  <si>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</si>
  <si>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</si>
  <si>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</si>
  <si>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</si>
  <si>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</si>
  <si>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</si>
  <si>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</si>
  <si>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</si>
  <si>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</si>
  <si>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</si>
  <si>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</si>
  <si>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</si>
  <si>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</si>
  <si>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</si>
  <si>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</si>
  <si>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</si>
  <si>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</si>
  <si>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</si>
  <si>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</si>
  <si>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</si>
  <si>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</si>
  <si>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</si>
  <si>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</si>
  <si>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</si>
  <si>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</si>
  <si>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</si>
  <si>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</si>
  <si>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</si>
  <si>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</si>
  <si>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</si>
  <si>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</si>
  <si>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</si>
  <si>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</si>
  <si>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</si>
  <si>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</si>
  <si>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</si>
  <si>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</si>
  <si>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</si>
  <si>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</si>
  <si>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</si>
  <si>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</si>
  <si>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</si>
  <si>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</si>
  <si>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</si>
  <si>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</si>
  <si>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</si>
  <si>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</si>
  <si>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</si>
  <si>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</si>
  <si>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</si>
  <si>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</si>
  <si>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</si>
  <si>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</si>
  <si>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</si>
  <si>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</si>
  <si>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</si>
  <si>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</si>
  <si>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</si>
  <si>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</si>
  <si>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</si>
  <si>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</si>
  <si>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</si>
  <si>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</si>
  <si>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</si>
  <si>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</si>
  <si>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</si>
  <si>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</si>
  <si>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</si>
  <si>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</si>
  <si>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</si>
  <si>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</si>
  <si>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</si>
  <si>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</si>
  <si>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</si>
  <si>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</si>
  <si>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</si>
  <si>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</si>
  <si>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</si>
  <si>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</si>
  <si>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</si>
  <si>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</si>
  <si>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</si>
  <si>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</si>
  <si>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</si>
  <si>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</si>
  <si>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</si>
  <si>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</si>
  <si>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</si>
  <si>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</si>
  <si>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</si>
  <si>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</si>
  <si>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</si>
  <si>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</si>
  <si>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</si>
  <si>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</si>
  <si>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</si>
  <si>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</si>
  <si>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</si>
  <si>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</si>
  <si>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</si>
  <si>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</si>
  <si>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</si>
  <si>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</si>
  <si>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</si>
  <si>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</si>
  <si>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</si>
  <si>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</si>
  <si>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</si>
  <si>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</si>
  <si>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</si>
  <si>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</si>
  <si>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</si>
  <si>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</si>
  <si>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</si>
  <si>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</si>
  <si>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</si>
  <si>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</si>
  <si>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</si>
  <si>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</si>
  <si>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</si>
  <si>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</si>
  <si>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</si>
  <si>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</si>
  <si>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</si>
  <si>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</si>
  <si>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</si>
  <si>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</si>
  <si>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</si>
  <si>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</si>
  <si>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</si>
  <si>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</si>
  <si>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</si>
  <si>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</si>
  <si>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</si>
  <si>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</si>
  <si>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</si>
  <si>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</si>
  <si>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</si>
  <si>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</si>
  <si>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</si>
  <si>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</si>
  <si>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</si>
  <si>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</si>
  <si>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</si>
  <si>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</si>
  <si>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</si>
  <si>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</si>
  <si>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</si>
  <si>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</si>
  <si>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</si>
  <si>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</si>
  <si>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</si>
  <si>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</si>
  <si>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</si>
  <si>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</si>
  <si>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</si>
  <si>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</si>
  <si>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</si>
  <si>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</si>
  <si>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</si>
  <si>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</si>
  <si>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</si>
  <si>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</si>
  <si>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</si>
  <si>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</si>
  <si>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</si>
  <si>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</si>
  <si>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</si>
  <si>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</si>
  <si>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</si>
  <si>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</si>
  <si>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</si>
  <si>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</si>
  <si>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</si>
  <si>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</si>
  <si>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</si>
  <si>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</si>
  <si>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</si>
  <si>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</si>
  <si>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</si>
  <si>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</si>
  <si>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</si>
  <si>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</si>
  <si>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</si>
  <si>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</si>
  <si>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</si>
  <si>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</si>
  <si>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</si>
  <si>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</si>
  <si>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</si>
  <si>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</si>
  <si>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</si>
  <si>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</si>
  <si>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</si>
  <si>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</si>
  <si>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</si>
  <si>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</si>
  <si>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</si>
  <si>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</si>
  <si>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</si>
  <si>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</si>
  <si>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</si>
  <si>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</si>
  <si>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</si>
  <si>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</si>
  <si>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</si>
  <si>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</si>
  <si>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</si>
  <si>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</si>
  <si>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</si>
  <si>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</si>
  <si>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</si>
  <si>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</si>
  <si>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</si>
  <si>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</si>
  <si>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</si>
  <si>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</si>
  <si>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</si>
  <si>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</si>
  <si>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</si>
  <si>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</si>
  <si>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</si>
  <si>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</si>
  <si>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</si>
  <si>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</si>
  <si>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</si>
  <si>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</si>
  <si>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</si>
  <si>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</si>
  <si>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</si>
  <si>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</si>
  <si>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</si>
  <si>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</si>
  <si>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</si>
  <si>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</si>
  <si>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</si>
  <si>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</si>
  <si>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</si>
  <si>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</si>
  <si>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</si>
  <si>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</si>
  <si>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</si>
  <si>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</si>
  <si>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</si>
  <si>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</si>
  <si>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</si>
  <si>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</si>
  <si>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</si>
  <si>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</si>
  <si>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</si>
  <si>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</si>
  <si>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</si>
  <si>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</si>
  <si>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</si>
  <si>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</si>
  <si>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</si>
  <si>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</si>
  <si>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</si>
  <si>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</si>
  <si>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</si>
  <si>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</si>
  <si>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</si>
  <si>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</si>
  <si>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</si>
  <si>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</si>
  <si>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</si>
  <si>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</si>
  <si>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</si>
  <si>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</si>
  <si>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</si>
  <si>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</si>
  <si>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</si>
  <si>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</si>
  <si>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</si>
  <si>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</si>
  <si>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</si>
  <si>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</si>
  <si>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</si>
  <si>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</si>
  <si>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</si>
  <si>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</si>
  <si>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</si>
  <si>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</si>
  <si>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</si>
  <si>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</si>
  <si>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</si>
  <si>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</si>
  <si>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</si>
  <si>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</si>
  <si>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</si>
  <si>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</si>
  <si>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</si>
  <si>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</si>
  <si>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</si>
  <si>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</si>
  <si>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</si>
  <si>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</si>
  <si>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</si>
  <si>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</si>
  <si>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</si>
  <si>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</si>
  <si>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</si>
  <si>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</si>
  <si>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</si>
  <si>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</si>
  <si>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</si>
  <si>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</si>
  <si>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</si>
  <si>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</si>
  <si>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</si>
  <si>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</si>
  <si>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</si>
  <si>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</si>
  <si>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</si>
  <si>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</si>
  <si>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</si>
  <si>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</si>
  <si>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</si>
  <si>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</si>
  <si>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</si>
  <si>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</si>
  <si>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</si>
  <si>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</si>
  <si>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</si>
  <si>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</si>
  <si>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</si>
  <si>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</si>
  <si>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</si>
  <si>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</si>
  <si>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</si>
  <si>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</si>
  <si>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</si>
  <si>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</si>
  <si>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</si>
  <si>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</si>
  <si>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</si>
  <si>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</si>
  <si>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</si>
  <si>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</si>
  <si>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</si>
  <si>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</si>
  <si>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</si>
  <si>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</si>
  <si>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</si>
  <si>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</si>
  <si>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</si>
  <si>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</si>
  <si>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</si>
  <si>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</si>
  <si>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</si>
  <si>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</si>
  <si>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</si>
  <si>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</si>
  <si>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</si>
  <si>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</si>
  <si>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</si>
  <si>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</si>
  <si>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</si>
  <si>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</si>
  <si>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</si>
  <si>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</si>
  <si>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</si>
  <si>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</si>
  <si>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</si>
  <si>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</si>
  <si>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</si>
  <si>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</si>
  <si>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</si>
  <si>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</si>
  <si>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</si>
  <si>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</si>
  <si>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</si>
  <si>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</si>
  <si>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</si>
  <si>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</si>
  <si>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</si>
  <si>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</si>
  <si>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</si>
  <si>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</si>
  <si>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</si>
  <si>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</si>
  <si>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</si>
  <si>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</si>
  <si>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</si>
  <si>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</si>
  <si>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</si>
  <si>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</si>
  <si>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</si>
  <si>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</si>
  <si>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</si>
  <si>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</si>
  <si>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</si>
  <si>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</si>
  <si>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</si>
  <si>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</si>
  <si>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</si>
  <si>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</si>
  <si>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</si>
  <si>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</si>
  <si>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</si>
  <si>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</si>
  <si>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</si>
  <si>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</si>
  <si>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</si>
  <si>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</si>
  <si>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</si>
  <si>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</si>
  <si>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</si>
  <si>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</si>
  <si>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</si>
  <si>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</si>
  <si>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</si>
  <si>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</si>
  <si>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</si>
  <si>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</si>
  <si>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</si>
  <si>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</si>
  <si>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</si>
  <si>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</si>
  <si>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</si>
  <si>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</si>
  <si>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</si>
  <si>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</si>
  <si>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</si>
  <si>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</si>
  <si>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</si>
  <si>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</si>
  <si>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</si>
  <si>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</si>
  <si>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</si>
  <si>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</si>
  <si>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</si>
  <si>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</si>
  <si>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</si>
  <si>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</si>
  <si>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</si>
  <si>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</si>
  <si>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</si>
  <si>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</si>
  <si>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</si>
  <si>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</si>
  <si>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</si>
  <si>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</si>
  <si>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</si>
  <si>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</si>
  <si>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</si>
  <si>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</si>
  <si>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</si>
  <si>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</si>
  <si>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</si>
  <si>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</si>
  <si>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</si>
  <si>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</si>
  <si>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</si>
  <si>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</si>
  <si>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</si>
  <si>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</si>
  <si>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</si>
  <si>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</si>
  <si>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</si>
  <si>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</si>
  <si>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</si>
  <si>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</si>
  <si>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</si>
  <si>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</si>
  <si>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</si>
  <si>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</si>
  <si>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</si>
  <si>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</si>
  <si>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</si>
  <si>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</si>
  <si>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</si>
  <si>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</si>
  <si>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</si>
  <si>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</si>
  <si>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</si>
  <si>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</si>
  <si>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</si>
  <si>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</si>
  <si>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</si>
  <si>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</si>
  <si>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</si>
  <si>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</si>
  <si>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</si>
  <si>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</si>
  <si>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</si>
  <si>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</si>
  <si>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</si>
  <si>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</si>
  <si>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</si>
  <si>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</si>
  <si>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</si>
  <si>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</si>
  <si>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</si>
  <si>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</si>
  <si>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</si>
  <si>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</si>
  <si>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</si>
  <si>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</si>
  <si>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</si>
  <si>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</si>
  <si>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</si>
  <si>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</si>
  <si>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</si>
  <si>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</si>
  <si>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</si>
  <si>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</si>
  <si>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</si>
  <si>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</si>
  <si>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</si>
  <si>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</si>
  <si>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</si>
  <si>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</si>
  <si>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</si>
  <si>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</si>
  <si>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</si>
  <si>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</si>
  <si>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</si>
  <si>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</si>
  <si>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</si>
  <si>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</si>
  <si>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</si>
  <si>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</si>
  <si>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</si>
  <si>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</si>
  <si>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</si>
  <si>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</si>
  <si>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</si>
  <si>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</si>
  <si>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</si>
  <si>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</si>
  <si>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</si>
  <si>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</si>
  <si>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</si>
  <si>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</si>
  <si>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</si>
  <si>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</si>
  <si>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</si>
  <si>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</si>
  <si>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</si>
  <si>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</si>
  <si>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</si>
  <si>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</si>
  <si>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</si>
  <si>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</si>
  <si>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</si>
  <si>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</si>
  <si>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</si>
  <si>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</si>
  <si>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</si>
  <si>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</si>
  <si>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</si>
  <si>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</si>
  <si>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</si>
  <si>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</si>
  <si>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</si>
  <si>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</si>
  <si>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</si>
  <si>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</si>
  <si>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</si>
  <si>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</si>
  <si>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</si>
  <si>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</si>
  <si>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</si>
  <si>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</si>
  <si>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</si>
  <si>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</si>
  <si>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</si>
  <si>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</si>
  <si>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</si>
  <si>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</si>
  <si>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</si>
  <si>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</si>
  <si>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</si>
  <si>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</si>
  <si>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</si>
  <si>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</si>
  <si>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</si>
  <si>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</si>
  <si>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</si>
  <si>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</si>
  <si>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</si>
  <si>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</si>
  <si>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</si>
  <si>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</si>
  <si>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</si>
  <si>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</si>
  <si>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</si>
  <si>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</si>
  <si>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</si>
  <si>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</si>
  <si>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</si>
  <si>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</si>
  <si>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</si>
  <si>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</si>
  <si>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</si>
  <si>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</si>
  <si>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</si>
  <si>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</si>
  <si>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</si>
  <si>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</si>
  <si>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</si>
  <si>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</si>
  <si>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</si>
  <si>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</si>
  <si>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</si>
  <si>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</si>
  <si>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</si>
  <si>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</si>
  <si>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</si>
  <si>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</si>
  <si>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</si>
  <si>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</si>
  <si>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</si>
  <si>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</si>
  <si>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</si>
  <si>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</si>
  <si>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</si>
  <si>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</si>
  <si>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</si>
  <si>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</si>
  <si>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</si>
  <si>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</si>
  <si>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</si>
  <si>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</si>
  <si>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</si>
  <si>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</si>
  <si>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</si>
  <si>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</si>
  <si>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</si>
  <si>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</si>
  <si>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</si>
  <si>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</si>
  <si>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</si>
  <si>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</si>
  <si>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</si>
  <si>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</si>
  <si>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</si>
  <si>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</si>
  <si>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</si>
  <si>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</si>
  <si>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</si>
  <si>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</si>
  <si>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</si>
  <si>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</si>
  <si>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</si>
  <si>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</si>
  <si>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</si>
  <si>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</si>
  <si>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</si>
  <si>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</si>
  <si>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</si>
  <si>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</si>
  <si>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</si>
  <si>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</si>
  <si>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</si>
  <si>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</si>
  <si>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</si>
  <si>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</si>
  <si>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</si>
  <si>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</si>
  <si>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</si>
  <si>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</si>
  <si>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</si>
  <si>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</si>
  <si>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</si>
  <si>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</si>
  <si>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</si>
  <si>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</si>
  <si>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</si>
  <si>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</si>
  <si>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</si>
  <si>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</si>
  <si>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</si>
  <si>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</si>
  <si>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</si>
  <si>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</si>
  <si>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</si>
  <si>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</si>
  <si>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</si>
  <si>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</si>
  <si>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</si>
  <si>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</si>
  <si>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</si>
  <si>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</si>
  <si>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</si>
  <si>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</si>
  <si>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</si>
  <si>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</si>
  <si>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</si>
  <si>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</si>
  <si>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</si>
  <si>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</si>
  <si>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</si>
  <si>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</si>
  <si>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</si>
  <si>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</si>
  <si>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</si>
  <si>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</si>
  <si>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</si>
  <si>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</si>
  <si>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</si>
  <si>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</si>
  <si>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</si>
  <si>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</si>
  <si>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</si>
  <si>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</si>
  <si>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</si>
  <si>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</si>
  <si>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</si>
  <si>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</si>
  <si>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</si>
  <si>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</si>
  <si>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</si>
  <si>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</si>
  <si>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</si>
  <si>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</si>
  <si>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</si>
  <si>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</si>
  <si>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</si>
  <si>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</si>
  <si>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</si>
  <si>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</si>
  <si>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</si>
  <si>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</si>
  <si>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</si>
  <si>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</si>
  <si>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</si>
  <si>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</si>
  <si>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</si>
  <si>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</si>
  <si>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</si>
  <si>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</si>
  <si>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</si>
  <si>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</si>
  <si>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</si>
  <si>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</si>
  <si>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</si>
  <si>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</si>
  <si>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</si>
  <si>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</si>
  <si>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</si>
  <si>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</si>
  <si>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</si>
  <si>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</si>
  <si>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</si>
  <si>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</si>
  <si>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</si>
  <si>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</si>
  <si>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</si>
  <si>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</si>
  <si>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</si>
  <si>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</si>
  <si>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</si>
  <si>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</si>
  <si>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</si>
  <si>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</si>
  <si>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</si>
  <si>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</si>
  <si>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</si>
  <si>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</si>
  <si>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</si>
  <si>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</si>
  <si>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</si>
  <si>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</si>
  <si>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</si>
  <si>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</si>
  <si>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</si>
  <si>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</si>
  <si>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</si>
  <si>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</si>
  <si>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</si>
  <si>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</si>
  <si>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</si>
  <si>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</si>
  <si>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</si>
  <si>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</si>
  <si>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</si>
  <si>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</si>
  <si>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</si>
  <si>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</si>
  <si>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</si>
  <si>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</si>
  <si>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</si>
  <si>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</si>
  <si>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</si>
  <si>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</si>
  <si>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</si>
  <si>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</si>
  <si>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</si>
  <si>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</si>
  <si>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</si>
  <si>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</si>
  <si>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</si>
  <si>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</si>
  <si>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</si>
  <si>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</si>
  <si>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</si>
  <si>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</si>
  <si>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</si>
  <si>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</si>
  <si>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</si>
  <si>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</si>
  <si>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</si>
  <si>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</si>
  <si>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</si>
  <si>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</si>
  <si>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</si>
  <si>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</si>
  <si>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</si>
  <si>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</si>
  <si>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</si>
  <si>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</si>
  <si>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</si>
  <si>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</si>
  <si>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</si>
  <si>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</si>
  <si>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</si>
  <si>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</si>
  <si>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</si>
  <si>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</si>
  <si>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</si>
  <si>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</si>
  <si>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</si>
  <si>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</si>
  <si>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</si>
  <si>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</si>
  <si>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</si>
  <si>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</si>
  <si>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</si>
  <si>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</si>
  <si>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</si>
  <si>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</si>
  <si>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</si>
  <si>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</si>
  <si>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</si>
  <si>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</si>
  <si>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</si>
  <si>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</si>
  <si>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</si>
  <si>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</si>
  <si>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</si>
  <si>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</si>
  <si>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</si>
  <si>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</si>
  <si>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</si>
  <si>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</si>
  <si>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</si>
  <si>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</si>
  <si>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</si>
  <si>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</si>
  <si>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</si>
  <si>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</si>
  <si>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</si>
  <si>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</si>
  <si>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</si>
  <si>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</si>
  <si>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</si>
  <si>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</si>
  <si>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</si>
  <si>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</si>
  <si>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</si>
  <si>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</si>
  <si>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</si>
  <si>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</si>
  <si>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</si>
  <si>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</si>
  <si>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</si>
  <si>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</si>
  <si>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</si>
  <si>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</si>
  <si>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</si>
  <si>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</si>
  <si>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</si>
  <si>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</si>
  <si>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</si>
  <si>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</si>
  <si>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</si>
  <si>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</si>
  <si>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</si>
  <si>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</si>
  <si>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</si>
  <si>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</si>
  <si>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</si>
  <si>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</si>
  <si>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</si>
  <si>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</si>
  <si>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</si>
  <si>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</si>
  <si>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</si>
  <si>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</si>
  <si>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</si>
  <si>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</si>
  <si>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</si>
  <si>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</si>
  <si>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</si>
  <si>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</si>
  <si>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</si>
  <si>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</si>
  <si>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</si>
  <si>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</si>
  <si>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</si>
  <si>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</si>
  <si>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</si>
  <si>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</si>
  <si>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</si>
  <si>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</si>
  <si>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</si>
  <si>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</si>
  <si>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</si>
  <si>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</si>
  <si>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</si>
  <si>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</si>
  <si>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</si>
  <si>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</si>
  <si>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</si>
  <si>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</si>
  <si>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</si>
  <si>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</si>
  <si>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</si>
  <si>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</si>
  <si>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</si>
  <si>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</si>
  <si>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</si>
  <si>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</si>
  <si>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</si>
  <si>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</si>
  <si>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</si>
  <si>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</si>
  <si>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</si>
  <si>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</si>
  <si>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</si>
  <si>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</si>
  <si>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</si>
  <si>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</si>
  <si>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</si>
  <si>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</si>
  <si>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</si>
  <si>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</si>
  <si>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</si>
  <si>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</si>
  <si>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</si>
  <si>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</si>
  <si>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</si>
  <si>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</si>
  <si>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</si>
  <si>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</si>
  <si>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</si>
  <si>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</si>
  <si>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</si>
  <si>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</si>
  <si>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</si>
  <si>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</si>
  <si>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</si>
  <si>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</si>
  <si>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</si>
  <si>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</si>
  <si>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</si>
  <si>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</si>
  <si>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</si>
  <si>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</si>
  <si>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</si>
  <si>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</si>
  <si>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</si>
  <si>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</si>
  <si>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</si>
  <si>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</si>
  <si>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</si>
  <si>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</si>
  <si>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</si>
  <si>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</si>
  <si>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</si>
  <si>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</si>
  <si>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</si>
  <si>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</si>
  <si>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</si>
  <si>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</si>
  <si>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</si>
  <si>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</si>
  <si>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</si>
  <si>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</si>
  <si>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</si>
  <si>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</si>
  <si>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</si>
  <si>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</si>
  <si>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</si>
  <si>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</si>
  <si>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</si>
  <si>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</si>
  <si>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</si>
  <si>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</si>
  <si>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</si>
  <si>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</si>
  <si>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</si>
  <si>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</si>
  <si>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</si>
  <si>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</si>
  <si>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</si>
  <si>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</si>
  <si>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</si>
  <si>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</si>
  <si>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</si>
  <si>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</si>
  <si>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</si>
  <si>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</si>
  <si>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</si>
  <si>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</si>
  <si>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</si>
  <si>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</si>
  <si>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</si>
  <si>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</si>
  <si>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</si>
  <si>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</si>
  <si>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</si>
  <si>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</si>
  <si>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</si>
  <si>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</si>
  <si>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</si>
  <si>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</si>
  <si>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</si>
  <si>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</si>
  <si>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</si>
  <si>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</si>
  <si>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</si>
  <si>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</si>
  <si>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</si>
  <si>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</si>
  <si>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</si>
  <si>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</si>
  <si>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</si>
  <si>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</si>
  <si>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</si>
  <si>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</si>
  <si>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</si>
  <si>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</si>
  <si>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</si>
  <si>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</si>
  <si>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</si>
  <si>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</si>
  <si>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</si>
  <si>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</si>
  <si>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</si>
  <si>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</si>
  <si>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</si>
  <si>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</si>
  <si>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</si>
  <si>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</si>
  <si>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</si>
  <si>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</si>
  <si>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</si>
  <si>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</si>
  <si>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</si>
  <si>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</si>
  <si>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</si>
  <si>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</si>
  <si>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</si>
  <si>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</si>
  <si>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</si>
  <si>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</si>
  <si>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</si>
  <si>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</si>
  <si>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</si>
  <si>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</si>
  <si>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</si>
  <si>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</si>
  <si>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</si>
  <si>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</si>
  <si>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</si>
  <si>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</si>
  <si>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</si>
  <si>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</si>
  <si>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</si>
  <si>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</si>
  <si>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</si>
  <si>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</si>
  <si>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</si>
  <si>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</si>
  <si>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</si>
  <si>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</si>
  <si>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</si>
  <si>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</si>
  <si>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</si>
  <si>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</si>
  <si>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</si>
  <si>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</si>
  <si>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</si>
  <si>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</si>
  <si>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</si>
  <si>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</si>
  <si>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</si>
  <si>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</si>
  <si>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</si>
  <si>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</si>
  <si>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</si>
  <si>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</si>
  <si>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</si>
  <si>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</si>
  <si>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</si>
  <si>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</si>
  <si>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</si>
  <si>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</si>
  <si>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</si>
  <si>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</si>
  <si>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</si>
  <si>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</si>
  <si>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</si>
  <si>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</si>
  <si>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</si>
  <si>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</si>
  <si>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</si>
  <si>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</si>
  <si>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</si>
  <si>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</si>
  <si>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</si>
  <si>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</si>
  <si>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</si>
  <si>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</si>
  <si>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</si>
  <si>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</si>
  <si>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</si>
  <si>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</si>
  <si>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</si>
  <si>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</si>
  <si>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</si>
  <si>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</si>
  <si>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</si>
  <si>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</si>
  <si>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</si>
  <si>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</si>
  <si>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</si>
  <si>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</si>
  <si>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</si>
  <si>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</si>
  <si>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</si>
  <si>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</si>
  <si>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</si>
  <si>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</si>
  <si>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</si>
  <si>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</si>
  <si>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</si>
  <si>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</si>
  <si>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</si>
  <si>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</si>
  <si>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</si>
  <si>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</si>
  <si>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</si>
  <si>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</si>
  <si>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</si>
  <si>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</si>
  <si>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</si>
  <si>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</si>
  <si>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</si>
  <si>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</si>
  <si>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</si>
  <si>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</si>
  <si>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</si>
  <si>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</si>
  <si>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</si>
  <si>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</si>
  <si>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</si>
  <si>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</si>
  <si>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</si>
  <si>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</si>
  <si>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</si>
  <si>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</si>
  <si>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</si>
  <si>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</si>
  <si>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</si>
  <si>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</si>
  <si>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</si>
  <si>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</si>
  <si>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</si>
  <si>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</si>
  <si>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</si>
  <si>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</si>
  <si>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</si>
  <si>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</si>
  <si>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</si>
  <si>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</si>
  <si>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</si>
  <si>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</si>
  <si>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</si>
  <si>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</si>
  <si>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</si>
  <si>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</si>
  <si>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</si>
  <si>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</si>
  <si>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</si>
  <si>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</si>
  <si>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</si>
  <si>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</si>
  <si>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</si>
  <si>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</si>
  <si>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</si>
  <si>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</si>
  <si>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</si>
  <si>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</si>
  <si>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</si>
  <si>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</si>
  <si>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</si>
  <si>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</si>
  <si>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</si>
  <si>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</si>
  <si>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</si>
  <si>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</si>
  <si>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</si>
  <si>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</si>
  <si>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</si>
  <si>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</si>
  <si>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</si>
  <si>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</si>
  <si>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</si>
  <si>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</si>
  <si>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</si>
  <si>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</si>
  <si>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</si>
  <si>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</si>
  <si>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</si>
  <si>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</si>
  <si>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</si>
  <si>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</si>
  <si>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</si>
  <si>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</si>
  <si>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</si>
  <si>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</si>
  <si>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</si>
  <si>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</si>
  <si>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</si>
  <si>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</si>
  <si>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</si>
  <si>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</si>
  <si>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</si>
  <si>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</si>
  <si>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</si>
  <si>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</si>
  <si>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</si>
  <si>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</si>
  <si>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</si>
  <si>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</si>
  <si>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</si>
  <si>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</si>
  <si>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</si>
  <si>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</si>
  <si>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</si>
  <si>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</si>
  <si>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</si>
  <si>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</si>
  <si>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</si>
  <si>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</si>
  <si>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</si>
  <si>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</si>
  <si>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</si>
  <si>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</si>
  <si>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</si>
  <si>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</si>
  <si>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</si>
  <si>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</si>
  <si>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</si>
  <si>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</si>
  <si>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</si>
  <si>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</si>
  <si>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</si>
  <si>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</si>
  <si>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</si>
  <si>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</si>
  <si>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</si>
  <si>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</si>
  <si>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</si>
  <si>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</si>
  <si>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</si>
  <si>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</si>
  <si>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</si>
  <si>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</si>
  <si>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</si>
  <si>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</si>
  <si>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</si>
  <si>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</si>
  <si>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</si>
  <si>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</si>
  <si>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</si>
  <si>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</si>
  <si>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</si>
  <si>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</si>
  <si>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</si>
  <si>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</si>
  <si>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</si>
  <si>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</si>
  <si>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</si>
  <si>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</si>
  <si>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</si>
  <si>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</si>
  <si>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</si>
  <si>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</si>
  <si>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</si>
  <si>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</si>
  <si>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</si>
  <si>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</si>
  <si>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</si>
  <si>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</si>
  <si>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</si>
  <si>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</si>
  <si>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</si>
  <si>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</si>
  <si>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</si>
  <si>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</si>
  <si>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</si>
  <si>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</si>
  <si>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</si>
  <si>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</si>
  <si>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</si>
  <si>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</si>
  <si>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</si>
  <si>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</si>
  <si>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</si>
  <si>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</si>
  <si>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</si>
  <si>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</si>
  <si>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</si>
  <si>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</si>
  <si>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</si>
  <si>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</si>
  <si>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</si>
  <si>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</si>
  <si>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</si>
  <si>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</si>
  <si>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</si>
  <si>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</si>
  <si>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</si>
  <si>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</si>
  <si>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</si>
  <si>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</si>
  <si>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</si>
  <si>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</si>
  <si>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</si>
  <si>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</si>
  <si>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</si>
  <si>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</si>
  <si>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</si>
  <si>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</si>
  <si>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</si>
  <si>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</si>
  <si>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</si>
  <si>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</si>
  <si>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</si>
  <si>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</si>
  <si>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</si>
  <si>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</si>
  <si>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</si>
  <si>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</si>
  <si>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</si>
  <si>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</si>
  <si>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</si>
  <si>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</si>
  <si>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</si>
  <si>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</si>
  <si>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</si>
  <si>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</si>
  <si>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</si>
  <si>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</si>
  <si>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</si>
  <si>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</si>
  <si>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</si>
  <si>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</si>
  <si>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</si>
  <si>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</si>
  <si>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</si>
  <si>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</si>
  <si>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</si>
  <si>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</si>
  <si>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</si>
  <si>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</si>
  <si>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</si>
  <si>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</si>
  <si>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</si>
  <si>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</si>
  <si>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</si>
  <si>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</si>
  <si>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</si>
  <si>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</si>
  <si>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</si>
  <si>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</si>
  <si>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</si>
  <si>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</si>
  <si>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</si>
  <si>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</si>
  <si>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</si>
  <si>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</si>
  <si>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</si>
  <si>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</si>
  <si>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</si>
  <si>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</si>
  <si>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</si>
  <si>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</si>
  <si>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</si>
  <si>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</si>
  <si>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</si>
  <si>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</si>
  <si>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</si>
  <si>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</si>
  <si>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</si>
  <si>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</si>
  <si>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</si>
  <si>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</si>
  <si>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</si>
  <si>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</si>
  <si>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</si>
  <si>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</si>
  <si>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</si>
  <si>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</si>
  <si>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</si>
  <si>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</si>
  <si>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</si>
  <si>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</si>
  <si>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</si>
  <si>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</si>
  <si>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</si>
  <si>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</si>
  <si>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</si>
  <si>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</si>
  <si>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</si>
  <si>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</si>
  <si>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</si>
  <si>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</si>
  <si>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</si>
  <si>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</si>
  <si>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</si>
  <si>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</si>
  <si>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</si>
  <si>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</si>
  <si>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</si>
  <si>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</si>
  <si>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</si>
  <si>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</si>
  <si>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</si>
  <si>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</si>
  <si>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</si>
  <si>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</si>
  <si>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</si>
  <si>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</si>
  <si>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</si>
  <si>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</si>
  <si>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</si>
  <si>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</si>
  <si>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</si>
  <si>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</si>
  <si>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</si>
  <si>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</si>
  <si>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</si>
  <si>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</si>
  <si>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</si>
  <si>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</si>
  <si>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</si>
  <si>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</si>
  <si>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</si>
  <si>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</si>
  <si>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</si>
  <si>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</si>
  <si>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</si>
  <si>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</si>
  <si>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</si>
  <si>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</si>
  <si>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</si>
  <si>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</si>
  <si>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</si>
  <si>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</si>
  <si>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</si>
  <si>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</si>
  <si>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</si>
  <si>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</si>
  <si>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</si>
  <si>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</si>
  <si>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</si>
  <si>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</si>
  <si>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</si>
  <si>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</si>
  <si>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</si>
  <si>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</si>
  <si>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</si>
  <si>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</si>
  <si>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</si>
  <si>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</si>
  <si>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</si>
  <si>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</si>
  <si>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</si>
  <si>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</si>
  <si>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</si>
  <si>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</si>
  <si>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</si>
  <si>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</si>
  <si>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</si>
  <si>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</si>
  <si>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</si>
  <si>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</si>
  <si>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</si>
  <si>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</si>
  <si>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</si>
  <si>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</si>
  <si>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</si>
  <si>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</si>
  <si>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</si>
  <si>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</si>
  <si>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</si>
  <si>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</si>
  <si>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</si>
  <si>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</si>
  <si>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</si>
  <si>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</si>
  <si>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</si>
  <si>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</si>
  <si>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</si>
  <si>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</si>
  <si>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</si>
  <si>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</si>
  <si>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</si>
  <si>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</si>
  <si>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</si>
  <si>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</si>
  <si>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</si>
  <si>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</si>
  <si>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</si>
  <si>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</si>
  <si>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</si>
  <si>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</si>
  <si>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</si>
  <si>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</si>
  <si>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</si>
  <si>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</si>
  <si>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</si>
  <si>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</si>
  <si>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</si>
  <si>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</si>
  <si>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</si>
  <si>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</si>
  <si>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</si>
  <si>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</si>
  <si>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</si>
  <si>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</si>
  <si>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</si>
  <si>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</si>
  <si>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</si>
  <si>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</si>
  <si>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</si>
  <si>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</si>
  <si>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</si>
  <si>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</si>
  <si>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</si>
  <si>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</si>
  <si>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</si>
  <si>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</si>
  <si>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</si>
  <si>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</si>
  <si>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</si>
  <si>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</si>
  <si>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</si>
  <si>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</si>
  <si>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</si>
  <si>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</si>
  <si>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</si>
  <si>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</si>
  <si>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</si>
  <si>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</si>
  <si>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</si>
  <si>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</si>
  <si>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</si>
  <si>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</si>
  <si>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</si>
  <si>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</si>
  <si>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</si>
  <si>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</si>
  <si>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</si>
  <si>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</si>
  <si>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</si>
  <si>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</si>
  <si>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</si>
  <si>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</si>
  <si>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</si>
  <si>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</si>
  <si>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</si>
  <si>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</si>
  <si>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</si>
  <si>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</si>
  <si>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</si>
  <si>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</si>
  <si>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</si>
  <si>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</si>
  <si>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</si>
  <si>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</si>
  <si>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</si>
  <si>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</si>
  <si>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</si>
  <si>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</si>
  <si>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</si>
  <si>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</si>
  <si>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</si>
  <si>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</si>
  <si>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</si>
  <si>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</si>
  <si>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</si>
  <si>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</si>
  <si>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</si>
  <si>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</si>
  <si>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</si>
  <si>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</si>
  <si>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</si>
  <si>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</si>
  <si>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</si>
  <si>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</si>
  <si>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</si>
  <si>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</si>
  <si>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</si>
  <si>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</si>
  <si>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</si>
  <si>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</si>
  <si>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</si>
  <si>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</si>
  <si>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</si>
  <si>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</si>
  <si>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</si>
  <si>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</si>
  <si>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</si>
  <si>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</si>
  <si>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</si>
  <si>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</si>
  <si>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</si>
  <si>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</si>
  <si>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</si>
  <si>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</si>
  <si>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</si>
  <si>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</si>
  <si>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</si>
  <si>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</si>
  <si>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</si>
  <si>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</si>
  <si>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</si>
  <si>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</si>
  <si>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</si>
  <si>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</si>
  <si>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</si>
  <si>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</si>
  <si>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</si>
  <si>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</si>
  <si>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</si>
  <si>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</si>
  <si>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</si>
  <si>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</si>
  <si>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</si>
  <si>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</si>
  <si>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</si>
  <si>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</si>
  <si>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</si>
  <si>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</si>
  <si>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</si>
  <si>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</si>
  <si>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</si>
  <si>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</si>
  <si>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</si>
  <si>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</si>
  <si>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</si>
  <si>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</si>
  <si>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</si>
  <si>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</si>
  <si>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</si>
  <si>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</si>
  <si>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</si>
  <si>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</si>
  <si>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</si>
  <si>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</si>
  <si>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</si>
  <si>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</si>
  <si>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</si>
  <si>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</si>
  <si>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</si>
  <si>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</si>
  <si>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</si>
  <si>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</si>
  <si>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</si>
  <si>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</si>
  <si>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</si>
  <si>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</si>
  <si>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</si>
  <si>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</si>
  <si>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</si>
  <si>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</si>
  <si>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</si>
  <si>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</si>
  <si>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</si>
  <si>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</si>
  <si>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</si>
  <si>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</si>
  <si>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</si>
  <si>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</si>
  <si>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</si>
  <si>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</si>
  <si>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</si>
  <si>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</si>
  <si>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</si>
  <si>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</si>
  <si>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</si>
  <si>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</si>
  <si>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</si>
  <si>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</si>
  <si>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</si>
  <si>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</si>
  <si>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</si>
  <si>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</si>
  <si>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</si>
  <si>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</si>
  <si>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</si>
  <si>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</si>
  <si>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</si>
  <si>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</si>
  <si>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</si>
  <si>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</si>
  <si>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</si>
  <si>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</si>
  <si>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</si>
  <si>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</si>
  <si>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</si>
  <si>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</si>
  <si>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</si>
  <si>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</si>
  <si>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</si>
  <si>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</si>
  <si>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</si>
  <si>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</si>
  <si>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</si>
  <si>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</si>
  <si>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</si>
  <si>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</si>
  <si>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</si>
  <si>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</si>
  <si>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</si>
  <si>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</si>
  <si>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</si>
  <si>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</si>
  <si>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</si>
  <si>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</si>
  <si>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</si>
  <si>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</si>
  <si>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</si>
  <si>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</si>
  <si>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</si>
  <si>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</si>
  <si>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</si>
  <si>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</si>
  <si>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</si>
  <si>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</si>
  <si>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</si>
  <si>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</si>
  <si>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</si>
  <si>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</si>
  <si>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</si>
  <si>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</si>
  <si>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</si>
  <si>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</si>
  <si>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</si>
  <si>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</si>
  <si>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</si>
  <si>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</si>
  <si>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</si>
  <si>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</si>
  <si>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</si>
  <si>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</si>
  <si>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</si>
  <si>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</si>
  <si>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</si>
  <si>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</si>
  <si>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</si>
  <si>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</si>
  <si>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</si>
  <si>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</si>
  <si>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</si>
  <si>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</si>
  <si>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</si>
  <si>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</si>
  <si>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</si>
  <si>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</si>
  <si>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</si>
  <si>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</si>
  <si>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</si>
  <si>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</si>
  <si>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</si>
  <si>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</si>
  <si>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</si>
  <si>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</si>
  <si>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</si>
  <si>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</si>
  <si>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</si>
  <si>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</si>
  <si>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</si>
  <si>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</si>
  <si>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</si>
  <si>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</si>
  <si>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</si>
  <si>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</si>
  <si>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</si>
  <si>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</si>
  <si>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</si>
  <si>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</si>
  <si>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</si>
  <si>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</si>
  <si>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</si>
  <si>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</si>
  <si>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</si>
  <si>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</si>
  <si>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</si>
  <si>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</si>
  <si>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</si>
  <si>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</si>
  <si>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</si>
  <si>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</si>
  <si>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</si>
  <si>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</si>
  <si>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</si>
  <si>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</si>
  <si>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</si>
  <si>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</si>
  <si>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</si>
  <si>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</si>
  <si>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</si>
  <si>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</si>
  <si>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</si>
  <si>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</si>
  <si>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</si>
  <si>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</si>
  <si>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</si>
  <si>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</si>
  <si>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</si>
  <si>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</si>
  <si>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</si>
  <si>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</si>
  <si>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</si>
  <si>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</si>
  <si>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</si>
  <si>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</si>
  <si>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</si>
  <si>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</si>
  <si>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</si>
  <si>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</si>
  <si>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</si>
  <si>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</si>
  <si>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</si>
  <si>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</si>
  <si>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</si>
  <si>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</si>
  <si>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</si>
  <si>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</si>
  <si>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</si>
  <si>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</si>
  <si>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</si>
  <si>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</si>
  <si>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</si>
  <si>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</si>
  <si>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</si>
  <si>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</si>
  <si>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</si>
  <si>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</si>
  <si>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</si>
  <si>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</si>
  <si>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</si>
  <si>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</si>
  <si>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</si>
  <si>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</si>
  <si>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</si>
  <si>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</si>
  <si>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</si>
  <si>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</si>
  <si>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</si>
  <si>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</si>
  <si>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</si>
  <si>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</si>
  <si>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</si>
  <si>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</si>
  <si>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</si>
  <si>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</si>
  <si>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</si>
  <si>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</si>
  <si>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</si>
  <si>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</si>
  <si>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</si>
  <si>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</si>
  <si>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</si>
  <si>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</si>
  <si>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</si>
  <si>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</si>
  <si>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</si>
  <si>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</si>
  <si>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</si>
  <si>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</si>
  <si>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</si>
  <si>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</si>
  <si>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</si>
  <si>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</si>
  <si>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</si>
  <si>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</si>
  <si>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</si>
  <si>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</si>
  <si>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</si>
  <si>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</si>
  <si>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</si>
  <si>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</si>
  <si>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</si>
  <si>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</si>
  <si>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</si>
  <si>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</si>
  <si>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</si>
  <si>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</si>
  <si>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</si>
  <si>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</si>
  <si>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</si>
  <si>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</si>
  <si>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</si>
  <si>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</si>
  <si>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</si>
  <si>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</si>
  <si>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</si>
  <si>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</si>
  <si>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</si>
  <si>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</si>
  <si>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</si>
  <si>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</si>
  <si>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</si>
  <si>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</si>
  <si>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</si>
  <si>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</si>
  <si>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</si>
  <si>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</si>
  <si>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</si>
  <si>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</si>
  <si>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</si>
  <si>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</si>
  <si>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</si>
  <si>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</si>
  <si>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</si>
  <si>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</si>
  <si>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</si>
  <si>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</si>
  <si>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</si>
  <si>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</si>
  <si>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</si>
  <si>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</si>
  <si>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</si>
  <si>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</si>
  <si>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</si>
  <si>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</si>
  <si>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</si>
  <si>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</si>
  <si>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</si>
  <si>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</si>
  <si>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</si>
  <si>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</si>
  <si>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</si>
  <si>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</si>
  <si>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</si>
  <si>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</si>
  <si>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</si>
  <si>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</si>
  <si>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</si>
  <si>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</si>
  <si>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</si>
  <si>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</si>
  <si>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</si>
  <si>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</si>
  <si>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</si>
  <si>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</si>
  <si>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</si>
  <si>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</si>
  <si>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</si>
  <si>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</si>
  <si>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</si>
  <si>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</si>
  <si>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</si>
  <si>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</si>
  <si>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</si>
  <si>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</si>
  <si>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</si>
  <si>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</si>
  <si>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</si>
  <si>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</si>
  <si>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</si>
  <si>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</si>
  <si>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</si>
  <si>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</si>
  <si>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</si>
  <si>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</si>
  <si>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</si>
  <si>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</si>
  <si>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</si>
  <si>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</si>
  <si>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</si>
  <si>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</si>
  <si>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</si>
  <si>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</si>
  <si>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</si>
  <si>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</si>
  <si>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</si>
  <si>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</si>
  <si>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</si>
  <si>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</si>
  <si>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</si>
  <si>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</si>
  <si>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</si>
  <si>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</si>
  <si>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</si>
  <si>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</si>
  <si>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</si>
  <si>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</si>
  <si>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</si>
  <si>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</si>
  <si>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</si>
  <si>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</si>
  <si>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</si>
  <si>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</si>
  <si>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</si>
  <si>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</si>
  <si>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</si>
  <si>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</si>
  <si>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</si>
  <si>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</si>
  <si>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</si>
  <si>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</si>
  <si>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</si>
  <si>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</si>
  <si>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</si>
  <si>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</si>
  <si>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</si>
  <si>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</si>
  <si>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</si>
  <si>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</si>
  <si>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</si>
  <si>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</si>
  <si>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</si>
  <si>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</si>
  <si>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</si>
  <si>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</si>
  <si>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</si>
  <si>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</si>
  <si>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</si>
  <si>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</si>
  <si>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</si>
  <si>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</si>
  <si>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</si>
  <si>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</si>
  <si>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</si>
  <si>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</si>
  <si>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</si>
  <si>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</si>
  <si>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</si>
  <si>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</si>
  <si>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</si>
  <si>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</si>
  <si>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</si>
  <si>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</si>
  <si>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</si>
  <si>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</si>
  <si>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</si>
  <si>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</si>
  <si>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</si>
  <si>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</si>
  <si>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</si>
  <si>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</si>
  <si>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</si>
  <si>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</si>
  <si>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</si>
  <si>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</si>
  <si>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</si>
  <si>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</si>
  <si>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</si>
  <si>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</si>
  <si>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</si>
  <si>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</si>
  <si>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</si>
  <si>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</si>
  <si>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</si>
  <si>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</si>
  <si>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</si>
  <si>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</si>
  <si>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</si>
  <si>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</si>
  <si>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</si>
  <si>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</si>
  <si>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</si>
  <si>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</si>
  <si>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</si>
  <si>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</si>
  <si>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</si>
  <si>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</si>
  <si>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</si>
  <si>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</si>
  <si>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</si>
  <si>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</si>
  <si>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</si>
  <si>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</si>
  <si>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</si>
  <si>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</si>
  <si>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</si>
  <si>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</si>
  <si>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</si>
  <si>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</si>
  <si>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</si>
  <si>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</si>
  <si>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</si>
  <si>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</si>
  <si>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</si>
  <si>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</si>
  <si>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</si>
  <si>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</si>
  <si>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</si>
  <si>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</si>
  <si>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</si>
  <si>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</si>
  <si>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</si>
  <si>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</si>
  <si>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</si>
  <si>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</si>
  <si>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</si>
  <si>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</si>
  <si>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</si>
  <si>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</si>
  <si>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</si>
  <si>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</si>
  <si>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</si>
  <si>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</si>
  <si>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</si>
  <si>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</si>
  <si>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</si>
  <si>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</si>
  <si>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</si>
  <si>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</si>
  <si>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</si>
  <si>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</si>
  <si>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</si>
  <si>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</si>
  <si>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</si>
  <si>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</si>
  <si>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</si>
  <si>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</si>
  <si>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</si>
  <si>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</si>
  <si>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</si>
  <si>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</si>
  <si>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</si>
  <si>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</si>
  <si>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</si>
  <si>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</si>
  <si>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</si>
  <si>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</si>
  <si>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</si>
  <si>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</si>
  <si>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</si>
  <si>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</si>
  <si>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</si>
  <si>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</si>
  <si>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</si>
  <si>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</si>
  <si>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</si>
  <si>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</si>
  <si>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</si>
  <si>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</si>
  <si>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</si>
  <si>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</si>
  <si>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</si>
  <si>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</si>
  <si>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</si>
  <si>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</si>
  <si>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</si>
  <si>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</si>
  <si>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</si>
  <si>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</si>
  <si>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</si>
  <si>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</si>
  <si>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</si>
  <si>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</si>
  <si>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</si>
  <si>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</si>
  <si>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</si>
  <si>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</si>
  <si>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</si>
  <si>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</si>
  <si>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</si>
  <si>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</si>
  <si>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</si>
  <si>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</si>
  <si>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</si>
  <si>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</si>
  <si>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</si>
  <si>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</si>
  <si>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</si>
  <si>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</si>
  <si>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</si>
  <si>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</si>
  <si>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</si>
  <si>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</si>
  <si>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</si>
  <si>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</si>
  <si>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</si>
  <si>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</si>
  <si>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</si>
  <si>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</si>
  <si>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</si>
  <si>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</si>
  <si>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</si>
  <si>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</si>
  <si>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</si>
  <si>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</si>
  <si>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</si>
  <si>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</si>
  <si>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</si>
  <si>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</si>
  <si>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</si>
  <si>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</si>
  <si>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</si>
  <si>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</si>
  <si>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</si>
  <si>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</si>
  <si>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</si>
  <si>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</si>
  <si>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</si>
  <si>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</si>
  <si>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</si>
  <si>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</si>
  <si>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</si>
  <si>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</si>
  <si>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</si>
  <si>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</si>
  <si>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</si>
  <si>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</si>
  <si>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</si>
  <si>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</si>
  <si>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</si>
  <si>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</si>
  <si>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</si>
  <si>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</si>
  <si>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</si>
  <si>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</si>
  <si>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</si>
  <si>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</si>
  <si>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</si>
  <si>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</si>
  <si>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</si>
  <si>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</si>
  <si>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</si>
  <si>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</si>
  <si>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</si>
  <si>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</si>
  <si>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</si>
  <si>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</si>
  <si>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</si>
  <si>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</si>
  <si>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</si>
  <si>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</si>
  <si>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</si>
  <si>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</si>
  <si>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</si>
  <si>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</si>
  <si>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</si>
  <si>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</si>
  <si>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</si>
  <si>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</si>
  <si>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</si>
  <si>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</si>
  <si>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</si>
  <si>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</si>
  <si>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</si>
  <si>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</si>
  <si>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</si>
  <si>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</si>
  <si>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</si>
  <si>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</si>
  <si>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</si>
  <si>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</si>
  <si>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</si>
  <si>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</si>
  <si>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</si>
  <si>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</si>
  <si>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</si>
  <si>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</si>
  <si>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</si>
  <si>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</si>
  <si>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</si>
  <si>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</si>
  <si>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</si>
  <si>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</si>
  <si>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</si>
  <si>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</si>
  <si>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</si>
  <si>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</si>
  <si>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</si>
  <si>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</si>
  <si>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</si>
  <si>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</si>
  <si>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</si>
  <si>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</si>
  <si>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</si>
  <si>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</si>
  <si>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</si>
  <si>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</si>
  <si>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</si>
  <si>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</si>
  <si>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</si>
  <si>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</si>
  <si>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</si>
  <si>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</si>
  <si>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</si>
  <si>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</si>
  <si>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</si>
  <si>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</si>
  <si>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</si>
  <si>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</si>
  <si>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</si>
  <si>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</si>
  <si>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</si>
  <si>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</si>
  <si>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</si>
  <si>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</si>
  <si>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</si>
  <si>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</si>
  <si>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</si>
  <si>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</si>
  <si>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</si>
  <si>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</si>
  <si>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</si>
  <si>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</si>
  <si>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</si>
  <si>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</si>
  <si>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</si>
  <si>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</si>
  <si>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</si>
  <si>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</si>
  <si>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</si>
  <si>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</si>
  <si>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</si>
  <si>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</si>
  <si>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</si>
  <si>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</si>
  <si>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</si>
  <si>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</si>
  <si>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</si>
  <si>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</si>
  <si>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</si>
  <si>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</si>
  <si>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</si>
  <si>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</si>
  <si>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</si>
  <si>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</si>
  <si>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</si>
  <si>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</si>
  <si>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</si>
  <si>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</si>
  <si>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</si>
  <si>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</si>
  <si>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</si>
  <si>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</si>
  <si>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</si>
  <si>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</si>
  <si>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</si>
  <si>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</si>
  <si>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</si>
  <si>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</si>
  <si>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</si>
  <si>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</si>
  <si>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</si>
  <si>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</si>
  <si>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</si>
  <si>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</si>
  <si>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</si>
  <si>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</si>
  <si>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</si>
  <si>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</si>
  <si>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</si>
  <si>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</si>
  <si>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</si>
  <si>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</si>
  <si>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</si>
  <si>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</si>
  <si>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</si>
  <si>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</si>
  <si>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</si>
  <si>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</si>
  <si>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</si>
  <si>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</si>
  <si>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</si>
  <si>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</si>
  <si>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</si>
  <si>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</si>
  <si>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</si>
  <si>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</si>
  <si>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</si>
  <si>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</si>
  <si>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</si>
  <si>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</si>
  <si>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</si>
  <si>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</si>
  <si>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</si>
  <si>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</si>
  <si>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</si>
  <si>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</si>
  <si>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</si>
  <si>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</si>
  <si>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</si>
  <si>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</si>
  <si>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</si>
  <si>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</si>
  <si>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</si>
  <si>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</si>
  <si>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</si>
  <si>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</si>
  <si>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</si>
  <si>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</si>
  <si>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</si>
  <si>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</si>
  <si>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</si>
  <si>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</si>
  <si>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</si>
  <si>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</si>
  <si>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</si>
  <si>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</si>
  <si>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</si>
  <si>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</si>
  <si>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</si>
  <si>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</si>
  <si>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</si>
  <si>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</si>
  <si>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</si>
  <si>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</si>
  <si>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</si>
  <si>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</si>
  <si>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</si>
  <si>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</si>
  <si>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</si>
  <si>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</si>
  <si>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</si>
  <si>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</si>
  <si>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</si>
  <si>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</si>
  <si>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</si>
  <si>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</si>
  <si>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</si>
  <si>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</si>
  <si>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</si>
  <si>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</si>
  <si>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</si>
  <si>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</si>
  <si>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</si>
  <si>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</si>
  <si>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</si>
  <si>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</si>
  <si>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</si>
  <si>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</si>
  <si>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</si>
  <si>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</si>
  <si>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</si>
  <si>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</si>
  <si>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</si>
  <si>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</si>
  <si>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</si>
  <si>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</si>
  <si>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</si>
  <si>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</si>
  <si>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</si>
  <si>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</si>
  <si>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</si>
  <si>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</si>
  <si>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</si>
  <si>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</si>
  <si>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</si>
  <si>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</si>
  <si>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</si>
  <si>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</si>
  <si>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</si>
  <si>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</si>
  <si>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</si>
  <si>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</si>
  <si>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</si>
  <si>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</si>
  <si>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</si>
  <si>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</si>
  <si>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</si>
  <si>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</si>
  <si>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</si>
  <si>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</si>
  <si>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</si>
  <si>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</si>
  <si>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</si>
  <si>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</si>
  <si>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</si>
  <si>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</si>
  <si>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</si>
  <si>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</si>
  <si>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</si>
  <si>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</si>
  <si>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</si>
  <si>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</si>
  <si>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</si>
  <si>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</si>
  <si>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</si>
  <si>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</si>
  <si>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</si>
  <si>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</si>
  <si>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</si>
  <si>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</si>
  <si>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</si>
  <si>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</si>
  <si>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</si>
  <si>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</si>
  <si>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</si>
  <si>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</si>
  <si>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</si>
  <si>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</si>
  <si>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</si>
  <si>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</si>
  <si>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</si>
  <si>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</si>
  <si>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</si>
  <si>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</si>
  <si>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</si>
  <si>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</si>
  <si>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</si>
  <si>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</si>
  <si>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</si>
  <si>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</si>
  <si>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</si>
  <si>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</si>
  <si>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</si>
  <si>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</si>
  <si>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</si>
  <si>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</si>
  <si>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</si>
  <si>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</si>
  <si>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</si>
  <si>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</si>
  <si>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</si>
  <si>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</si>
  <si>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</si>
  <si>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</si>
  <si>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</si>
  <si>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</si>
  <si>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</si>
  <si>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</si>
  <si>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</si>
  <si>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</si>
  <si>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</si>
  <si>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</si>
  <si>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</si>
  <si>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</si>
  <si>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</si>
  <si>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</si>
  <si>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</si>
  <si>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</si>
  <si>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</si>
  <si>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</si>
  <si>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</si>
  <si>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</si>
  <si>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</si>
  <si>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</si>
  <si>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</si>
  <si>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</si>
  <si>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</si>
  <si>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</si>
  <si>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</si>
  <si>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</si>
  <si>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</si>
  <si>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</si>
  <si>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</si>
  <si>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</si>
  <si>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</si>
  <si>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</si>
  <si>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</si>
  <si>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</si>
  <si>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</si>
  <si>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</si>
  <si>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</si>
  <si>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</si>
  <si>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</si>
  <si>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</si>
  <si>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</si>
  <si>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</si>
  <si>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</si>
  <si>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</si>
  <si>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</si>
  <si>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</si>
  <si>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</si>
  <si>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</si>
  <si>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</si>
  <si>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</si>
  <si>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</si>
  <si>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</si>
  <si>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</si>
  <si>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</si>
  <si>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</si>
  <si>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</si>
  <si>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</si>
  <si>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</si>
  <si>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</si>
  <si>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</si>
  <si>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</si>
  <si>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</si>
  <si>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</si>
  <si>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</si>
  <si>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</si>
  <si>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</si>
  <si>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</si>
  <si>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</si>
  <si>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</si>
  <si>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</si>
  <si>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</si>
  <si>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</si>
  <si>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</si>
  <si>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</si>
  <si>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</si>
  <si>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</si>
  <si>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</si>
  <si>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</si>
  <si>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</si>
  <si>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</si>
  <si>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</si>
  <si>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</si>
  <si>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</si>
  <si>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</si>
  <si>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</si>
  <si>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</si>
  <si>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</si>
  <si>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</si>
  <si>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</si>
  <si>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</si>
  <si>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</si>
  <si>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</si>
  <si>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</si>
  <si>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</si>
  <si>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</si>
  <si>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</si>
  <si>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</si>
  <si>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</si>
  <si>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</si>
  <si>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</si>
  <si>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</si>
  <si>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</si>
  <si>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</si>
  <si>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</si>
  <si>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</si>
  <si>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</si>
  <si>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</si>
  <si>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</si>
  <si>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</si>
  <si>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</si>
  <si>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</si>
  <si>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</si>
  <si>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</si>
  <si>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</si>
  <si>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</si>
  <si>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</si>
  <si>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</si>
  <si>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</si>
  <si>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</si>
  <si>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</si>
  <si>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</si>
  <si>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</si>
  <si>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</si>
  <si>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</si>
  <si>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</si>
  <si>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</si>
  <si>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</si>
  <si>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</si>
  <si>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</si>
  <si>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</si>
  <si>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</si>
  <si>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</si>
  <si>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</si>
  <si>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</si>
  <si>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</si>
  <si>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</si>
  <si>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</si>
  <si>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</si>
  <si>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</si>
  <si>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</si>
  <si>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</si>
  <si>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</si>
  <si>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</si>
  <si>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</si>
  <si>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</si>
  <si>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</si>
  <si>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</si>
  <si>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</si>
  <si>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</si>
  <si>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</si>
  <si>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</si>
  <si>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</si>
  <si>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</si>
  <si>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</si>
  <si>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</si>
  <si>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</si>
  <si>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</si>
  <si>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</si>
  <si>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</si>
  <si>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</si>
  <si>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</si>
  <si>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</si>
  <si>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</si>
  <si>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</si>
  <si>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</si>
  <si>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</si>
  <si>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</si>
  <si>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</si>
  <si>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</si>
  <si>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</si>
  <si>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</si>
  <si>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</si>
  <si>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</si>
  <si>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</si>
  <si>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</si>
  <si>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</si>
  <si>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</si>
  <si>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</si>
  <si>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</si>
  <si>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</si>
  <si>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</si>
  <si>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</si>
  <si>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</si>
  <si>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</si>
  <si>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</si>
  <si>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</si>
  <si>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</si>
  <si>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</si>
  <si>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</si>
  <si>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</si>
  <si>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</si>
  <si>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</si>
  <si>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</si>
  <si>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</si>
  <si>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</si>
  <si>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</si>
  <si>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</si>
  <si>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</si>
  <si>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</si>
  <si>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</si>
  <si>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</si>
  <si>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</si>
  <si>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</si>
  <si>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</si>
  <si>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</si>
  <si>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</si>
  <si>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</si>
  <si>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</si>
  <si>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</si>
  <si>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</si>
  <si>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</si>
  <si>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</si>
  <si>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</si>
  <si>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</si>
  <si>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</si>
  <si>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</si>
  <si>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</si>
  <si>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</si>
  <si>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</si>
  <si>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</si>
  <si>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</si>
  <si>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</si>
  <si>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</si>
  <si>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</si>
  <si>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</si>
  <si>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</si>
  <si>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</si>
  <si>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</si>
  <si>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</si>
  <si>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</si>
  <si>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</si>
  <si>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</si>
  <si>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</si>
  <si>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</si>
  <si>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</si>
  <si>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</si>
  <si>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</si>
  <si>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</si>
  <si>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</si>
  <si>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</si>
  <si>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</si>
  <si>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</si>
  <si>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</si>
  <si>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</si>
  <si>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</si>
  <si>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</si>
  <si>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</si>
  <si>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</si>
  <si>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</si>
  <si>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</si>
  <si>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</si>
  <si>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</si>
  <si>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</si>
  <si>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</si>
  <si>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</si>
  <si>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</si>
  <si>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</si>
  <si>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</si>
  <si>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</si>
  <si>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</si>
  <si>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</si>
  <si>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</si>
  <si>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</si>
  <si>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</si>
  <si>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</si>
  <si>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</si>
  <si>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</si>
  <si>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</si>
  <si>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</si>
  <si>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</si>
  <si>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</si>
  <si>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</si>
  <si>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</si>
  <si>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</si>
  <si>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</si>
  <si>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</si>
  <si>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</si>
  <si>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</si>
  <si>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</si>
  <si>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</si>
  <si>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</si>
  <si>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</si>
  <si>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</si>
  <si>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</si>
  <si>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</si>
  <si>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</si>
  <si>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</si>
  <si>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</si>
  <si>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</si>
  <si>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</si>
  <si>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</si>
  <si>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</si>
  <si>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</si>
  <si>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</si>
  <si>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</si>
  <si>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</si>
  <si>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</si>
  <si>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</si>
  <si>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</si>
  <si>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</si>
  <si>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</si>
  <si>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</si>
  <si>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</si>
  <si>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</si>
  <si>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</si>
  <si>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</si>
  <si>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</si>
  <si>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</si>
  <si>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</si>
  <si>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</si>
  <si>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</si>
  <si>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</si>
  <si>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</si>
  <si>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</si>
  <si>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</si>
  <si>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</si>
  <si>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</si>
  <si>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</si>
  <si>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</si>
  <si>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</si>
  <si>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</si>
  <si>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</si>
  <si>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</si>
  <si>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</si>
  <si>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</si>
  <si>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</si>
  <si>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</si>
  <si>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</si>
  <si>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</si>
  <si>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</si>
  <si>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</si>
  <si>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</si>
  <si>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</si>
  <si>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</si>
  <si>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</si>
  <si>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</si>
  <si>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</si>
  <si>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</si>
  <si>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</si>
  <si>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</si>
  <si>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</si>
  <si>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</si>
  <si>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</si>
  <si>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</si>
  <si>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</si>
  <si>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</si>
  <si>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</si>
  <si>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</si>
  <si>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</si>
  <si>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</si>
  <si>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</si>
  <si>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</si>
  <si>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</si>
  <si>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</si>
  <si>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</si>
  <si>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</si>
  <si>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</si>
  <si>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</si>
  <si>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</si>
  <si>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</si>
  <si>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</si>
  <si>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</si>
  <si>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</si>
  <si>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</si>
  <si>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</si>
  <si>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</si>
  <si>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</si>
  <si>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</si>
  <si>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</si>
  <si>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</si>
  <si>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</si>
  <si>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</si>
  <si>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</si>
  <si>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</si>
  <si>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</si>
  <si>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</si>
  <si>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</si>
  <si>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</si>
  <si>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</si>
  <si>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</si>
  <si>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</si>
  <si>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</si>
  <si>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</si>
  <si>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</si>
  <si>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</si>
  <si>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</si>
  <si>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</si>
  <si>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</si>
  <si>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</si>
  <si>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</si>
  <si>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</si>
  <si>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</si>
  <si>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</si>
  <si>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</si>
  <si>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</si>
  <si>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</si>
  <si>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</si>
  <si>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</si>
  <si>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</si>
  <si>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</si>
  <si>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</si>
  <si>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</si>
  <si>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</si>
  <si>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</si>
  <si>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</si>
  <si>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</si>
  <si>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</si>
  <si>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</si>
  <si>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</si>
  <si>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</si>
  <si>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</si>
  <si>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</si>
  <si>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</si>
  <si>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</si>
  <si>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</si>
  <si>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</si>
  <si>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</si>
  <si>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</si>
  <si>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</si>
  <si>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</si>
  <si>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</si>
  <si>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</si>
  <si>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</si>
  <si>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</si>
  <si>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</si>
  <si>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</si>
  <si>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</si>
  <si>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</si>
  <si>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</si>
  <si>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</si>
  <si>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</si>
  <si>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</si>
  <si>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</si>
  <si>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</si>
  <si>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</si>
  <si>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</si>
  <si>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</si>
  <si>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</si>
  <si>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</si>
  <si>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</si>
  <si>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</si>
  <si>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</si>
  <si>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</si>
  <si>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</si>
  <si>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</si>
  <si>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</si>
  <si>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</si>
  <si>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</si>
  <si>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</si>
  <si>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</si>
  <si>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</si>
  <si>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</si>
  <si>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</si>
  <si>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</si>
  <si>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</si>
  <si>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</si>
  <si>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</si>
  <si>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</si>
  <si>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</si>
  <si>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</si>
  <si>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</si>
  <si>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</si>
  <si>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</si>
  <si>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</si>
  <si>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</si>
  <si>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</si>
  <si>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</si>
  <si>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</si>
  <si>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</si>
  <si>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</si>
  <si>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</si>
  <si>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</si>
  <si>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</si>
  <si>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</si>
  <si>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</si>
  <si>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</si>
  <si>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</si>
  <si>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</si>
  <si>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</si>
  <si>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</si>
  <si>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</si>
  <si>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</si>
  <si>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</si>
  <si>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</si>
  <si>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</si>
  <si>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</si>
  <si>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</si>
  <si>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</si>
  <si>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</si>
  <si>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</si>
  <si>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</si>
  <si>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</si>
  <si>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</si>
  <si>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</si>
  <si>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</si>
  <si>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</si>
  <si>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</si>
  <si>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</si>
  <si>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</si>
  <si>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</si>
  <si>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</si>
  <si>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</si>
  <si>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</si>
  <si>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</si>
  <si>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</si>
  <si>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</si>
  <si>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</si>
  <si>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</si>
  <si>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</si>
  <si>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</si>
  <si>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</si>
  <si>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</si>
  <si>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</si>
  <si>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</si>
  <si>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</si>
  <si>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</si>
  <si>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</si>
  <si>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</si>
  <si>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</si>
  <si>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</si>
  <si>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</si>
  <si>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</si>
  <si>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</si>
  <si>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</si>
  <si>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</si>
  <si>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</si>
  <si>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</si>
  <si>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</si>
  <si>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</si>
  <si>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</si>
  <si>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</si>
  <si>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</si>
  <si>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</si>
  <si>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</si>
  <si>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</si>
  <si>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</si>
  <si>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</si>
  <si>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</si>
  <si>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</si>
  <si>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</si>
  <si>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</si>
  <si>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</si>
  <si>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</si>
  <si>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</si>
  <si>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</si>
  <si>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</si>
  <si>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</si>
  <si>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</si>
  <si>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</si>
  <si>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</si>
  <si>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</si>
  <si>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</si>
  <si>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</si>
  <si>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</si>
  <si>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</si>
  <si>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</si>
  <si>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</si>
  <si>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</si>
  <si>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</si>
  <si>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</si>
  <si>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</si>
  <si>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</si>
  <si>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</si>
  <si>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</si>
  <si>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</si>
  <si>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</si>
  <si>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</si>
  <si>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</si>
  <si>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</si>
  <si>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</si>
  <si>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</si>
  <si>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</si>
  <si>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</si>
  <si>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</si>
  <si>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</si>
  <si>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</si>
  <si>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</si>
  <si>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</si>
  <si>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</si>
  <si>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</si>
  <si>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</si>
  <si>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</si>
  <si>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</si>
  <si>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</si>
  <si>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</si>
  <si>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</si>
  <si>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</si>
  <si>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</si>
  <si>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</si>
  <si>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</si>
  <si>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</si>
  <si>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</si>
  <si>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</si>
  <si>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</si>
  <si>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</si>
  <si>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</si>
  <si>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</si>
  <si>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</si>
  <si>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</si>
  <si>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</si>
  <si>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</si>
  <si>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</si>
  <si>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</si>
  <si>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</si>
  <si>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</si>
  <si>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</si>
  <si>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</si>
  <si>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</si>
  <si>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</si>
  <si>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</si>
  <si>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</si>
  <si>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</si>
  <si>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</si>
  <si>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</si>
  <si>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</si>
  <si>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</si>
  <si>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</si>
  <si>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</si>
  <si>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</si>
  <si>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</si>
  <si>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</si>
  <si>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</si>
  <si>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</si>
  <si>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</si>
  <si>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</si>
  <si>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</si>
  <si>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</si>
  <si>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</si>
  <si>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</si>
  <si>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</si>
  <si>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</si>
  <si>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</si>
  <si>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</si>
  <si>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</si>
  <si>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</si>
  <si>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</si>
  <si>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</si>
  <si>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</si>
  <si>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</si>
  <si>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</si>
  <si>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</si>
  <si>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</si>
  <si>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</si>
  <si>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</si>
  <si>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</si>
  <si>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</si>
  <si>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</si>
  <si>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</si>
  <si>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</si>
  <si>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</si>
  <si>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</si>
  <si>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</si>
  <si>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</si>
  <si>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</si>
  <si>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</si>
  <si>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</si>
  <si>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</si>
  <si>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</si>
  <si>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</si>
  <si>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</si>
  <si>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</si>
  <si>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</si>
  <si>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</si>
  <si>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</si>
  <si>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</si>
  <si>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</si>
  <si>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</si>
  <si>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</si>
  <si>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</si>
  <si>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</si>
  <si>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</si>
  <si>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</si>
  <si>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</si>
  <si>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</si>
  <si>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</si>
  <si>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</si>
  <si>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</si>
  <si>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</si>
  <si>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</si>
  <si>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</si>
  <si>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</si>
  <si>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</si>
  <si>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</si>
  <si>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</si>
  <si>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</si>
  <si>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</si>
  <si>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</si>
  <si>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</si>
  <si>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</si>
  <si>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</si>
  <si>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</si>
  <si>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</si>
  <si>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</si>
  <si>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</si>
  <si>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</si>
  <si>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</si>
  <si>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</si>
  <si>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</si>
  <si>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</si>
  <si>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</si>
  <si>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</si>
  <si>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</si>
  <si>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</si>
  <si>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</si>
  <si>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</si>
  <si>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</si>
  <si>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</si>
  <si>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</si>
  <si>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</si>
  <si>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</si>
  <si>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</si>
  <si>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</si>
  <si>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</si>
  <si>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</si>
  <si>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</si>
  <si>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</si>
  <si>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</si>
  <si>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</si>
  <si>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</si>
  <si>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</si>
  <si>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</si>
  <si>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</si>
  <si>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</si>
  <si>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</si>
  <si>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</si>
  <si>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</si>
  <si>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</si>
  <si>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</si>
  <si>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</si>
  <si>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</si>
  <si>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</si>
  <si>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</si>
  <si>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</si>
  <si>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</si>
  <si>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</si>
  <si>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</si>
  <si>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</si>
  <si>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</si>
  <si>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</si>
  <si>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</si>
  <si>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</si>
  <si>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</si>
  <si>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</si>
  <si>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</si>
  <si>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</si>
  <si>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</si>
  <si>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</si>
  <si>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</si>
  <si>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</si>
  <si>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</si>
  <si>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</si>
  <si>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</si>
  <si>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</si>
  <si>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</si>
  <si>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</si>
  <si>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</si>
  <si>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</si>
  <si>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</si>
  <si>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</si>
  <si>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</si>
  <si>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</si>
  <si>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</si>
  <si>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</si>
  <si>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</si>
  <si>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</si>
  <si>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</si>
  <si>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</si>
  <si>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</si>
  <si>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</si>
  <si>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</si>
  <si>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</si>
  <si>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</si>
  <si>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</si>
  <si>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</si>
  <si>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</si>
  <si>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</si>
  <si>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</si>
  <si>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</si>
  <si>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</si>
  <si>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</si>
  <si>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</si>
  <si>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</si>
  <si>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</si>
  <si>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</si>
  <si>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</si>
  <si>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</si>
  <si>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</si>
  <si>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</si>
  <si>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</si>
  <si>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</si>
  <si>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</si>
  <si>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</si>
  <si>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</si>
  <si>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</si>
  <si>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</si>
  <si>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</si>
  <si>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</si>
  <si>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</si>
  <si>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</si>
  <si>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</si>
  <si>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</si>
  <si>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</si>
  <si>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</si>
  <si>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</si>
  <si>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</si>
  <si>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</si>
  <si>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</si>
  <si>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</si>
  <si>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</si>
  <si>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</si>
  <si>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</si>
  <si>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</si>
  <si>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</si>
  <si>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</si>
  <si>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</si>
  <si>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</si>
  <si>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</si>
  <si>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</si>
  <si>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</si>
  <si>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</si>
  <si>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</si>
  <si>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</si>
  <si>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</si>
  <si>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</si>
  <si>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</si>
  <si>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</si>
  <si>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</si>
  <si>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</si>
  <si>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</si>
  <si>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</si>
  <si>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</si>
  <si>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</si>
  <si>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</si>
  <si>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</si>
  <si>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</si>
  <si>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</si>
  <si>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</si>
  <si>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</si>
  <si>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</si>
  <si>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</si>
  <si>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</si>
  <si>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</si>
  <si>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</si>
  <si>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</si>
  <si>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</si>
  <si>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</si>
  <si>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</si>
  <si>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</si>
  <si>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</si>
  <si>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</si>
  <si>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</si>
  <si>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</si>
  <si>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</si>
  <si>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</si>
  <si>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</si>
  <si>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</si>
  <si>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</si>
  <si>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</si>
  <si>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</si>
  <si>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</si>
  <si>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</si>
  <si>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</si>
  <si>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</si>
  <si>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</si>
  <si>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</si>
  <si>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</si>
  <si>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</si>
  <si>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</si>
  <si>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</si>
  <si>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</si>
  <si>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</si>
  <si>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</si>
  <si>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</si>
  <si>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</si>
  <si>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</si>
  <si>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</si>
  <si>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</si>
  <si>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</si>
  <si>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</si>
  <si>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</si>
  <si>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</si>
  <si>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</si>
  <si>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</si>
  <si>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</si>
  <si>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</si>
  <si>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</si>
  <si>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</si>
  <si>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</si>
  <si>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</si>
  <si>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</si>
  <si>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</si>
  <si>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</si>
  <si>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</si>
  <si>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</si>
  <si>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</si>
  <si>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</si>
  <si>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</si>
  <si>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</si>
  <si>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</si>
  <si>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</si>
  <si>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</si>
  <si>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</si>
  <si>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</si>
  <si>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</si>
  <si>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</si>
  <si>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</si>
  <si>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</si>
  <si>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</si>
  <si>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</si>
  <si>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</si>
  <si>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</si>
  <si>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</si>
  <si>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</si>
  <si>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</si>
  <si>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</si>
  <si>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</si>
  <si>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</si>
  <si>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</si>
  <si>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</si>
  <si>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</si>
  <si>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</si>
  <si>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</si>
  <si>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</si>
  <si>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</si>
  <si>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</si>
  <si>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</si>
  <si>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</si>
  <si>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</si>
  <si>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</si>
  <si>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</si>
  <si>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</si>
  <si>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</si>
  <si>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</si>
  <si>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</si>
  <si>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</si>
  <si>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</si>
  <si>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</si>
  <si>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</si>
  <si>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</si>
  <si>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</si>
  <si>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</si>
  <si>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</si>
  <si>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</si>
  <si>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</si>
  <si>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</si>
  <si>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</si>
  <si>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</si>
  <si>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</si>
  <si>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</si>
  <si>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</si>
  <si>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</si>
  <si>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</si>
  <si>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</si>
  <si>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</si>
  <si>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</si>
  <si>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</si>
  <si>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</si>
  <si>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</si>
  <si>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</si>
  <si>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</si>
  <si>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</si>
  <si>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</si>
  <si>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</si>
  <si>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</si>
  <si>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</si>
  <si>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</si>
  <si>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</si>
  <si>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</si>
  <si>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</si>
  <si>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</si>
  <si>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</si>
  <si>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</si>
  <si>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</si>
  <si>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</si>
  <si>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</si>
  <si>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</si>
  <si>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</si>
  <si>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</si>
  <si>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</si>
  <si>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</si>
  <si>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</si>
  <si>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</si>
  <si>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</si>
  <si>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</si>
  <si>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</si>
  <si>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</si>
  <si>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</si>
  <si>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</si>
  <si>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</si>
  <si>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</si>
  <si>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</si>
  <si>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</si>
  <si>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</si>
  <si>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</si>
  <si>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</si>
  <si>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</si>
  <si>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</si>
  <si>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</si>
  <si>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</si>
  <si>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</si>
  <si>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</si>
  <si>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</si>
  <si>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</si>
  <si>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</si>
  <si>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</si>
  <si>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</si>
  <si>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</si>
  <si>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</si>
  <si>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</si>
  <si>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</si>
  <si>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</si>
  <si>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</si>
  <si>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</si>
  <si>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</si>
  <si>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</si>
  <si>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</si>
  <si>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</si>
  <si>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</si>
  <si>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</si>
  <si>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</si>
  <si>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</si>
  <si>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</si>
  <si>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</si>
  <si>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</si>
  <si>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</si>
  <si>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</si>
  <si>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</si>
  <si>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</si>
  <si>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</si>
  <si>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</si>
  <si>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</si>
  <si>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</si>
  <si>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</si>
  <si>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</si>
  <si>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</si>
  <si>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</si>
  <si>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</si>
  <si>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</si>
  <si>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</si>
  <si>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</si>
  <si>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</si>
  <si>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</si>
  <si>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</si>
  <si>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</si>
  <si>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</si>
  <si>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</si>
  <si>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</si>
  <si>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</si>
  <si>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</si>
  <si>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</si>
  <si>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</si>
  <si>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</si>
  <si>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</si>
  <si>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</si>
  <si>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</si>
  <si>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</si>
  <si>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</si>
  <si>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</si>
  <si>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</si>
  <si>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</si>
  <si>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</si>
  <si>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</si>
  <si>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</si>
  <si>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</si>
  <si>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</si>
  <si>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</si>
  <si>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</si>
  <si>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</si>
  <si>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</si>
  <si>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</si>
  <si>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</si>
  <si>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</si>
  <si>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</si>
  <si>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</si>
  <si>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</si>
  <si>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</si>
  <si>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</si>
  <si>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</si>
  <si>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</si>
  <si>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</si>
  <si>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</si>
  <si>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</si>
  <si>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</si>
  <si>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</si>
  <si>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</si>
  <si>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</si>
  <si>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</si>
  <si>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</si>
  <si>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</si>
  <si>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</si>
  <si>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</si>
  <si>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</si>
  <si>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</si>
  <si>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</si>
  <si>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</si>
  <si>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</si>
  <si>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</si>
  <si>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</si>
  <si>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</si>
  <si>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</si>
  <si>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</si>
  <si>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</si>
  <si>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</si>
  <si>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</si>
  <si>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</si>
  <si>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</si>
  <si>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</si>
  <si>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</si>
  <si>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</si>
  <si>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</si>
  <si>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</si>
  <si>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</si>
  <si>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</si>
  <si>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</si>
  <si>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</si>
  <si>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</si>
  <si>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</si>
  <si>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</si>
  <si>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</si>
  <si>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</si>
  <si>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</si>
  <si>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</si>
  <si>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</si>
  <si>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</si>
  <si>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</si>
  <si>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</si>
  <si>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</si>
  <si>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</si>
  <si>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</si>
  <si>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</si>
  <si>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</si>
  <si>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</si>
  <si>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</si>
  <si>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</si>
  <si>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</si>
  <si>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</si>
  <si>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</si>
  <si>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</si>
  <si>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</si>
  <si>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</si>
  <si>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</si>
  <si>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</si>
  <si>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</si>
  <si>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</si>
  <si>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</si>
  <si>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</si>
  <si>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</si>
  <si>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</si>
  <si>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</si>
  <si>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</si>
  <si>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</si>
  <si>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</si>
  <si>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</si>
  <si>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</si>
  <si>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</si>
  <si>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</si>
  <si>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</si>
  <si>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</si>
  <si>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</si>
  <si>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</si>
  <si>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</si>
  <si>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</si>
  <si>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</si>
  <si>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</si>
  <si>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</si>
  <si>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</si>
  <si>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</si>
  <si>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</si>
  <si>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</si>
  <si>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</si>
  <si>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</si>
  <si>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</si>
  <si>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</si>
  <si>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</si>
  <si>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</si>
  <si>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</si>
  <si>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</si>
  <si>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</si>
  <si>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</si>
  <si>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</si>
  <si>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</si>
  <si>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</si>
  <si>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</si>
  <si>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</si>
  <si>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</si>
  <si>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</si>
  <si>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</si>
  <si>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</si>
  <si>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</si>
  <si>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</si>
  <si>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</si>
  <si>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</si>
  <si>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</si>
  <si>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</si>
  <si>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</si>
  <si>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</si>
  <si>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</si>
  <si>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</si>
  <si>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</si>
  <si>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</si>
  <si>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</si>
  <si>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</si>
  <si>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</si>
  <si>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</si>
  <si>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</si>
  <si>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</si>
  <si>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</si>
  <si>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</si>
  <si>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</si>
  <si>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</si>
  <si>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</si>
  <si>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</si>
  <si>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</si>
  <si>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</si>
  <si>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</si>
  <si>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</si>
  <si>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</si>
  <si>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</si>
  <si>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</si>
  <si>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</si>
  <si>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</si>
  <si>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</si>
  <si>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</si>
  <si>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</si>
  <si>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</si>
  <si>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</si>
  <si>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</si>
  <si>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</si>
  <si>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</si>
  <si>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</si>
  <si>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</si>
  <si>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</si>
  <si>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</si>
  <si>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</si>
  <si>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</si>
  <si>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</si>
  <si>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</si>
  <si>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</si>
  <si>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</si>
  <si>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</si>
  <si>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</si>
  <si>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</si>
  <si>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</si>
  <si>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</si>
  <si>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</si>
  <si>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</si>
  <si>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</si>
  <si>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</si>
  <si>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</si>
  <si>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</si>
  <si>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</si>
  <si>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</si>
  <si>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</si>
  <si>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</si>
  <si>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</si>
  <si>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</si>
  <si>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</si>
  <si>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</si>
  <si>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</si>
  <si>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</si>
  <si>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</si>
  <si>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</si>
  <si>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</si>
  <si>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</si>
  <si>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</si>
  <si>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</si>
  <si>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</si>
  <si>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</si>
  <si>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</si>
  <si>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</si>
  <si>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</si>
  <si>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</si>
  <si>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</si>
  <si>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</si>
  <si>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</si>
  <si>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</si>
  <si>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</si>
  <si>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</si>
  <si>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</si>
  <si>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</si>
  <si>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</si>
  <si>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</si>
  <si>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</si>
  <si>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</si>
  <si>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</si>
  <si>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</si>
  <si>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</si>
  <si>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</si>
  <si>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</si>
  <si>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</si>
  <si>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</si>
  <si>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</si>
  <si>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</si>
  <si>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</si>
  <si>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</si>
  <si>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</si>
  <si>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</si>
  <si>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</si>
  <si>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</si>
  <si>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</si>
  <si>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</si>
  <si>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</si>
  <si>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</si>
  <si>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</si>
  <si>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</si>
  <si>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</si>
  <si>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</si>
  <si>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</si>
  <si>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</si>
  <si>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</si>
  <si>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</si>
  <si>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</si>
  <si>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</si>
  <si>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</si>
  <si>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</si>
  <si>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</si>
  <si>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</si>
  <si>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</si>
  <si>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</si>
  <si>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</si>
  <si>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</si>
  <si>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</si>
  <si>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</si>
  <si>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</si>
  <si>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</si>
  <si>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</si>
  <si>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</si>
  <si>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</si>
  <si>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</si>
  <si>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</si>
  <si>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</si>
  <si>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</si>
  <si>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</si>
  <si>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</si>
  <si>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</si>
  <si>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</si>
  <si>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</si>
  <si>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</si>
  <si>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</si>
  <si>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</si>
  <si>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</si>
  <si>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</si>
  <si>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</si>
  <si>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</si>
  <si>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</si>
  <si>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</si>
  <si>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</si>
  <si>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</si>
  <si>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</si>
  <si>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</si>
  <si>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</si>
  <si>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</si>
  <si>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</si>
  <si>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</si>
  <si>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</si>
  <si>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</si>
  <si>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</si>
  <si>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</si>
  <si>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</si>
  <si>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</si>
  <si>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</si>
  <si>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</si>
  <si>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</si>
  <si>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</si>
  <si>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</si>
  <si>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</si>
  <si>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</si>
  <si>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</si>
  <si>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</si>
  <si>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</si>
  <si>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</si>
  <si>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</si>
  <si>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</si>
  <si>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</si>
  <si>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</si>
  <si>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</si>
  <si>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</si>
  <si>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</si>
  <si>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</si>
  <si>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</si>
  <si>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</si>
  <si>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</si>
  <si>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</si>
  <si>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</si>
  <si>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</si>
  <si>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</si>
  <si>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</si>
  <si>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</si>
  <si>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</si>
  <si>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</si>
  <si>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</si>
  <si>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</si>
  <si>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</si>
  <si>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</si>
  <si>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</si>
  <si>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</si>
  <si>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</si>
  <si>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</si>
  <si>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</si>
  <si>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</si>
  <si>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</si>
  <si>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</si>
  <si>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</si>
  <si>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</si>
  <si>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</si>
  <si>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</si>
  <si>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</si>
  <si>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</si>
  <si>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</si>
  <si>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</si>
  <si>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</si>
  <si>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</si>
  <si>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</si>
  <si>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</si>
  <si>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</si>
  <si>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</si>
  <si>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</si>
  <si>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</si>
  <si>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</si>
  <si>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</si>
  <si>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</si>
  <si>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</si>
  <si>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</si>
  <si>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</si>
  <si>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</si>
  <si>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</si>
  <si>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</si>
  <si>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</si>
  <si>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</si>
  <si>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</si>
  <si>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</si>
  <si>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</si>
  <si>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</si>
  <si>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</si>
  <si>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</si>
  <si>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</si>
  <si>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</si>
  <si>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</si>
  <si>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</si>
  <si>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</si>
  <si>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</si>
  <si>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</si>
  <si>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</si>
  <si>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</si>
  <si>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</si>
  <si>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</si>
  <si>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</si>
  <si>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</si>
  <si>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</si>
  <si>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</si>
  <si>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</si>
  <si>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</si>
  <si>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</si>
  <si>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</si>
  <si>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</si>
  <si>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</si>
  <si>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</si>
  <si>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</si>
  <si>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</si>
  <si>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</si>
  <si>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</si>
  <si>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</si>
  <si>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</si>
  <si>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</si>
  <si>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</si>
  <si>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</si>
  <si>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</si>
  <si>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</si>
  <si>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</si>
  <si>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</si>
  <si>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</si>
  <si>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</si>
  <si>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</si>
  <si>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</si>
  <si>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</si>
  <si>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</si>
  <si>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</si>
  <si>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</si>
  <si>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</si>
  <si>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</si>
  <si>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</si>
  <si>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</si>
  <si>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</si>
  <si>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</si>
  <si>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</si>
  <si>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</si>
  <si>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</si>
  <si>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</si>
  <si>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</si>
  <si>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</si>
  <si>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</si>
  <si>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</si>
  <si>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</si>
  <si>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</si>
  <si>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</si>
  <si>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</si>
  <si>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</si>
  <si>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</si>
  <si>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</si>
  <si>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</si>
  <si>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</si>
  <si>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</si>
  <si>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</si>
  <si>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</si>
  <si>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</si>
  <si>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</si>
  <si>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</si>
  <si>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</si>
  <si>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</si>
  <si>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</si>
  <si>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</si>
  <si>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</si>
  <si>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</si>
  <si>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</si>
  <si>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</si>
  <si>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</si>
  <si>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</si>
  <si>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</si>
  <si>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</si>
  <si>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</si>
  <si>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</si>
  <si>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</si>
  <si>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</si>
  <si>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</si>
  <si>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</si>
  <si>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</si>
  <si>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</si>
  <si>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</si>
  <si>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</si>
  <si>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</si>
  <si>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</si>
  <si>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</si>
  <si>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</si>
  <si>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</si>
  <si>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</si>
  <si>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</si>
  <si>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</si>
  <si>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</si>
  <si>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</si>
  <si>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</si>
  <si>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</si>
  <si>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</si>
  <si>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</si>
  <si>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</si>
  <si>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</si>
  <si>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</si>
  <si>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</si>
  <si>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</si>
  <si>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</si>
  <si>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</si>
  <si>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</si>
  <si>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</si>
  <si>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</si>
  <si>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</si>
  <si>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</si>
  <si>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</si>
  <si>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</si>
  <si>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</si>
  <si>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</si>
  <si>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</si>
  <si>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</si>
  <si>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</si>
  <si>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</si>
  <si>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</si>
  <si>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</si>
  <si>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</si>
  <si>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</si>
  <si>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</si>
  <si>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</si>
  <si>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</si>
  <si>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</si>
  <si>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</si>
  <si>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</si>
  <si>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</si>
  <si>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</si>
  <si>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</si>
  <si>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</si>
  <si>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</si>
  <si>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</si>
  <si>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</si>
  <si>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</si>
  <si>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</si>
  <si>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</si>
  <si>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</si>
  <si>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</si>
  <si>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</si>
  <si>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</si>
  <si>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</si>
  <si>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</si>
  <si>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</si>
  <si>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</si>
  <si>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</si>
  <si>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</si>
  <si>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</si>
  <si>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</si>
  <si>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</si>
  <si>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</si>
  <si>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</si>
  <si>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</si>
  <si>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</si>
  <si>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</si>
  <si>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</si>
  <si>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</si>
  <si>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</si>
  <si>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</si>
  <si>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</si>
  <si>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</si>
  <si>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</si>
  <si>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</si>
  <si>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</si>
  <si>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</si>
  <si>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</si>
  <si>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</si>
  <si>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</si>
  <si>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</si>
  <si>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</si>
  <si>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</si>
  <si>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</si>
  <si>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</si>
  <si>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</si>
  <si>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</si>
  <si>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</si>
  <si>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</si>
  <si>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</si>
  <si>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</si>
  <si>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</si>
  <si>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</si>
  <si>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</si>
  <si>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</si>
  <si>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</si>
  <si>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</si>
  <si>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</si>
  <si>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</si>
  <si>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</si>
  <si>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</si>
  <si>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</si>
  <si>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</si>
  <si>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</si>
  <si>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</si>
  <si>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</si>
  <si>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</si>
  <si>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</si>
  <si>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</si>
  <si>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</si>
  <si>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</si>
  <si>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</si>
  <si>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</si>
  <si>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</si>
  <si>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</si>
  <si>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</si>
  <si>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</si>
  <si>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</si>
  <si>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</si>
  <si>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</si>
  <si>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</si>
  <si>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</si>
  <si>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</si>
  <si>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</si>
  <si>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</si>
  <si>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</si>
  <si>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</si>
  <si>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</si>
  <si>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</si>
  <si>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</si>
  <si>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</si>
  <si>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</si>
  <si>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</si>
  <si>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</si>
  <si>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</si>
  <si>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</si>
  <si>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</si>
  <si>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</si>
  <si>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</si>
  <si>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</si>
  <si>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</si>
  <si>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</si>
  <si>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</si>
  <si>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</si>
  <si>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</si>
  <si>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</si>
  <si>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</si>
  <si>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</si>
  <si>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</si>
  <si>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</si>
  <si>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</si>
  <si>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</si>
  <si>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</si>
  <si>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</si>
  <si>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</si>
  <si>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</si>
  <si>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</si>
  <si>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</si>
  <si>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</si>
  <si>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</si>
  <si>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</si>
  <si>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</si>
  <si>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</si>
  <si>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</si>
  <si>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</si>
  <si>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</si>
  <si>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</si>
  <si>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</si>
  <si>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</si>
  <si>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</si>
  <si>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</si>
  <si>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</si>
  <si>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</si>
  <si>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</si>
  <si>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</si>
  <si>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</si>
  <si>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</si>
  <si>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</si>
  <si>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</si>
  <si>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</si>
  <si>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</si>
  <si>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</si>
  <si>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</si>
  <si>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</si>
  <si>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</si>
  <si>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</si>
  <si>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</si>
  <si>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</si>
  <si>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</si>
  <si>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</si>
  <si>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</si>
  <si>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</si>
  <si>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</si>
  <si>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</si>
  <si>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</si>
  <si>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</si>
  <si>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</si>
  <si>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</si>
  <si>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</si>
  <si>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</si>
  <si>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</si>
  <si>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</si>
  <si>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</si>
  <si>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</si>
  <si>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</si>
  <si>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</si>
  <si>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</si>
  <si>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</si>
  <si>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</si>
  <si>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</si>
  <si>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</si>
  <si>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</si>
  <si>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</si>
  <si>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</si>
  <si>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</si>
  <si>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</si>
  <si>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</si>
  <si>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</si>
  <si>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</si>
  <si>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</si>
  <si>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</si>
  <si>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</si>
  <si>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</si>
  <si>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</si>
  <si>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</si>
  <si>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</si>
  <si>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</si>
  <si>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</si>
  <si>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</si>
  <si>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</si>
  <si>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</si>
  <si>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</si>
  <si>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</si>
  <si>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</si>
  <si>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</si>
  <si>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</si>
  <si>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</si>
  <si>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</si>
  <si>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</si>
  <si>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</si>
  <si>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</si>
  <si>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</si>
  <si>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</si>
  <si>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</si>
  <si>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</si>
  <si>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</si>
  <si>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</si>
  <si>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</si>
  <si>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</si>
  <si>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</si>
  <si>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</si>
  <si>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</si>
  <si>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</si>
  <si>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</si>
  <si>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</si>
  <si>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</si>
  <si>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</si>
  <si>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</si>
  <si>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</si>
  <si>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</si>
  <si>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</si>
  <si>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</si>
  <si>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</si>
  <si>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</si>
  <si>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</si>
  <si>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</si>
  <si>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</si>
  <si>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</si>
  <si>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</si>
  <si>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</si>
  <si>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</si>
  <si>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</si>
  <si>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</si>
  <si>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</si>
  <si>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</si>
  <si>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</si>
  <si>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</si>
  <si>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</si>
  <si>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</si>
  <si>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</si>
  <si>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</si>
  <si>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</si>
  <si>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</si>
  <si>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</si>
  <si>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</si>
  <si>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</si>
  <si>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</si>
  <si>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</si>
  <si>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</si>
  <si>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</si>
  <si>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</si>
  <si>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</si>
  <si>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</si>
  <si>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</si>
  <si>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</si>
  <si>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</si>
  <si>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</si>
  <si>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</si>
  <si>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</si>
  <si>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</si>
  <si>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</si>
  <si>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</si>
  <si>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</si>
  <si>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</si>
  <si>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</si>
  <si>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</si>
  <si>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</si>
  <si>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</si>
  <si>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</si>
  <si>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</si>
  <si>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</si>
  <si>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</si>
  <si>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</si>
  <si>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</si>
  <si>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</si>
  <si>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</si>
  <si>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</si>
  <si>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</si>
  <si>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</si>
  <si>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</si>
  <si>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</si>
  <si>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</si>
  <si>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</si>
  <si>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</si>
  <si>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</si>
  <si>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</si>
  <si>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</si>
  <si>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</si>
  <si>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</si>
  <si>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</si>
  <si>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</si>
  <si>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</si>
  <si>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</si>
  <si>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</si>
  <si>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</si>
  <si>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</si>
  <si>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</si>
  <si>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</si>
  <si>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</si>
  <si>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</si>
  <si>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</si>
  <si>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</si>
  <si>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</si>
  <si>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</si>
  <si>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</si>
  <si>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</si>
  <si>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</si>
  <si>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</si>
  <si>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</si>
  <si>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</si>
  <si>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</si>
  <si>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</si>
  <si>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</si>
  <si>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</si>
  <si>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</si>
  <si>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</si>
  <si>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</si>
  <si>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</si>
  <si>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</si>
  <si>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</si>
  <si>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</si>
  <si>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</si>
  <si>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</si>
  <si>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</si>
  <si>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</si>
  <si>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</si>
  <si>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</si>
  <si>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</si>
  <si>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</si>
  <si>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</si>
  <si>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</si>
  <si>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</si>
  <si>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</si>
  <si>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</si>
  <si>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</si>
  <si>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</si>
  <si>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</si>
  <si>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</si>
  <si>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</si>
  <si>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</si>
  <si>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</si>
  <si>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</si>
  <si>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</si>
  <si>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</si>
  <si>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</si>
  <si>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</si>
  <si>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</si>
  <si>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</si>
  <si>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</si>
  <si>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</si>
  <si>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</si>
  <si>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</si>
  <si>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</si>
  <si>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</si>
  <si>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</si>
  <si>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</si>
  <si>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</si>
  <si>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</si>
  <si>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</si>
  <si>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</si>
  <si>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</si>
  <si>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</si>
  <si>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</si>
  <si>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</si>
  <si>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</si>
  <si>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</si>
  <si>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</si>
  <si>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</si>
  <si>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</si>
  <si>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</si>
  <si>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</si>
  <si>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</si>
  <si>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</si>
  <si>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</si>
  <si>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</si>
  <si>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</si>
  <si>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</si>
  <si>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</si>
  <si>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</si>
  <si>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</si>
  <si>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</si>
  <si>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</si>
  <si>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</si>
  <si>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</si>
  <si>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</si>
  <si>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</si>
  <si>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</si>
  <si>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</si>
  <si>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</si>
  <si>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</si>
  <si>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</si>
  <si>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</si>
  <si>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</si>
  <si>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</si>
  <si>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</si>
  <si>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</si>
  <si>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</si>
  <si>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</si>
  <si>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</si>
  <si>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</si>
  <si>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</si>
  <si>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</si>
  <si>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</si>
  <si>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</si>
  <si>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</si>
  <si>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</si>
  <si>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</si>
  <si>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</si>
  <si>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</si>
  <si>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</si>
  <si>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</si>
  <si>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</si>
  <si>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</si>
  <si>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</si>
  <si>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</si>
  <si>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</si>
  <si>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</si>
  <si>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</si>
  <si>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</si>
  <si>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</si>
  <si>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</si>
  <si>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</si>
  <si>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</si>
  <si>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</si>
  <si>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</si>
  <si>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</si>
  <si>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</si>
  <si>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</si>
  <si>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</si>
  <si>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</si>
  <si>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</si>
  <si>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</si>
  <si>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</si>
  <si>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</si>
  <si>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</si>
  <si>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</si>
  <si>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</si>
  <si>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</si>
  <si>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</si>
  <si>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</si>
  <si>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</si>
  <si>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</si>
  <si>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</si>
  <si>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</si>
  <si>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</si>
  <si>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</si>
  <si>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</si>
  <si>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</si>
  <si>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</si>
  <si>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</si>
  <si>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</si>
  <si>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</si>
  <si>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</si>
  <si>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</si>
  <si>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</si>
  <si>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</si>
  <si>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</si>
  <si>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</si>
  <si>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</si>
  <si>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</si>
  <si>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</si>
  <si>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</si>
  <si>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</si>
  <si>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</si>
  <si>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</si>
  <si>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</si>
  <si>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</si>
  <si>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</si>
  <si>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</si>
  <si>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</si>
  <si>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</si>
  <si>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</si>
  <si>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</si>
  <si>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</si>
  <si>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</si>
  <si>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</si>
  <si>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</si>
  <si>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</si>
  <si>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</si>
  <si>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</si>
  <si>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</si>
  <si>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</si>
  <si>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</si>
  <si>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</si>
  <si>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</si>
  <si>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</si>
  <si>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</si>
  <si>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</si>
  <si>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</si>
  <si>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</si>
  <si>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</si>
  <si>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</si>
  <si>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</si>
  <si>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</si>
  <si>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</si>
  <si>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</si>
  <si>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</si>
  <si>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</si>
  <si>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</si>
  <si>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</si>
  <si>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</si>
  <si>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</si>
  <si>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</si>
  <si>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</si>
  <si>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</si>
  <si>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</si>
  <si>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</si>
  <si>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</si>
  <si>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</si>
  <si>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</si>
  <si>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</si>
  <si>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</si>
  <si>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</si>
  <si>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</si>
  <si>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</si>
  <si>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</si>
  <si>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</si>
  <si>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</si>
  <si>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</si>
  <si>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</si>
  <si>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</si>
  <si>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</si>
  <si>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</si>
  <si>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</si>
  <si>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</si>
  <si>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</si>
  <si>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</si>
  <si>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</si>
  <si>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</si>
  <si>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</si>
  <si>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</si>
  <si>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</si>
  <si>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</si>
  <si>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</si>
  <si>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</si>
  <si>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</si>
  <si>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</si>
  <si>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</si>
  <si>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</si>
  <si>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</si>
  <si>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</si>
  <si>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</si>
  <si>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</si>
  <si>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</si>
  <si>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</si>
  <si>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</si>
  <si>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</si>
  <si>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</si>
  <si>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</si>
  <si>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</si>
  <si>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</si>
  <si>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</si>
  <si>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</si>
  <si>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</si>
  <si>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</si>
  <si>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</si>
  <si>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</si>
  <si>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</si>
  <si>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</si>
  <si>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</si>
  <si>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</si>
  <si>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</si>
  <si>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</si>
  <si>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</si>
  <si>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</si>
  <si>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</si>
  <si>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</si>
  <si>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</si>
  <si>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</si>
  <si>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</si>
  <si>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</si>
  <si>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</si>
  <si>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</si>
  <si>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</si>
  <si>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</si>
  <si>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</si>
  <si>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</si>
  <si>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</si>
  <si>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</si>
  <si>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</si>
  <si>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</si>
  <si>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</si>
  <si>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</si>
  <si>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</si>
  <si>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</si>
  <si>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</si>
  <si>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</si>
  <si>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</si>
  <si>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</si>
  <si>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</si>
  <si>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</si>
  <si>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</si>
  <si>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</si>
  <si>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</si>
  <si>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</si>
  <si>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</si>
  <si>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</si>
  <si>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</si>
  <si>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</si>
  <si>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</si>
  <si>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</si>
  <si>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</si>
  <si>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</si>
  <si>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</si>
  <si>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</si>
  <si>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</si>
  <si>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</si>
  <si>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</si>
  <si>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</si>
  <si>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</si>
  <si>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</si>
  <si>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</si>
  <si>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</si>
  <si>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</si>
  <si>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</si>
  <si>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</si>
  <si>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</si>
  <si>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</si>
  <si>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</si>
  <si>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</si>
  <si>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</si>
  <si>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</si>
  <si>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</si>
  <si>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</si>
  <si>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</si>
  <si>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</si>
  <si>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</si>
  <si>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</si>
  <si>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</si>
  <si>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</si>
  <si>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</si>
  <si>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</si>
  <si>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</si>
  <si>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</si>
  <si>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</si>
  <si>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</si>
  <si>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</si>
  <si>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</si>
  <si>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</si>
  <si>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</si>
  <si>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</si>
  <si>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</si>
  <si>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</si>
  <si>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</si>
  <si>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</si>
  <si>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</si>
  <si>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</si>
  <si>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</si>
  <si>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</si>
  <si>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</si>
  <si>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</si>
  <si>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</si>
  <si>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</si>
  <si>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</si>
  <si>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</si>
  <si>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</si>
  <si>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</si>
  <si>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</si>
  <si>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</si>
  <si>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</si>
  <si>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</si>
  <si>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</si>
  <si>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</si>
  <si>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</si>
  <si>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</si>
  <si>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</si>
  <si>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</si>
  <si>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</si>
  <si>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</si>
  <si>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</si>
  <si>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</si>
  <si>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</si>
  <si>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</si>
  <si>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</si>
  <si>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</si>
  <si>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</si>
  <si>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</si>
  <si>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</si>
  <si>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</si>
  <si>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</si>
  <si>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</si>
  <si>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</si>
  <si>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</si>
  <si>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</si>
  <si>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</si>
  <si>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</si>
  <si>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</si>
  <si>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</si>
  <si>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</si>
  <si>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</si>
  <si>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</si>
  <si>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</si>
  <si>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</si>
  <si>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</si>
  <si>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</si>
  <si>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</si>
  <si>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</si>
  <si>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</si>
  <si>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</si>
  <si>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</si>
  <si>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</si>
  <si>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</si>
  <si>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</si>
  <si>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</si>
  <si>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</si>
  <si>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</si>
  <si>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</si>
  <si>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</si>
  <si>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</si>
  <si>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</si>
  <si>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</si>
  <si>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</si>
  <si>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</si>
  <si>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</si>
  <si>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</si>
  <si>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</si>
  <si>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</si>
  <si>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</si>
  <si>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</si>
  <si>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</si>
  <si>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</si>
  <si>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</si>
  <si>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</si>
  <si>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</si>
  <si>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</si>
  <si>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</si>
  <si>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</si>
  <si>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</si>
  <si>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</si>
  <si>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</si>
  <si>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</si>
  <si>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</si>
  <si>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</si>
  <si>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</si>
  <si>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</si>
  <si>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</si>
  <si>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</si>
  <si>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</si>
  <si>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</si>
  <si>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</si>
  <si>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</si>
  <si>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</si>
  <si>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</si>
  <si>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</si>
  <si>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</si>
  <si>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</si>
  <si>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</si>
  <si>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</si>
  <si>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</si>
  <si>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</si>
  <si>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</si>
  <si>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</si>
  <si>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</si>
  <si>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</si>
  <si>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</si>
  <si>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</si>
  <si>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</si>
  <si>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</si>
  <si>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</si>
  <si>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</si>
  <si>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</si>
  <si>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</si>
  <si>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</si>
  <si>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</si>
  <si>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</si>
  <si>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</si>
  <si>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</si>
  <si>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</si>
  <si>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</si>
  <si>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</si>
  <si>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</si>
  <si>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</si>
  <si>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</si>
  <si>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</si>
  <si>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</si>
  <si>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</si>
  <si>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</si>
  <si>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</si>
  <si>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</si>
  <si>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</si>
  <si>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</si>
  <si>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</si>
  <si>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</si>
  <si>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</si>
  <si>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</si>
  <si>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</si>
  <si>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</si>
  <si>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</si>
  <si>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</si>
  <si>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</si>
  <si>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</si>
  <si>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</si>
  <si>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</si>
  <si>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</si>
  <si>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</si>
  <si>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</si>
  <si>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</si>
  <si>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</si>
  <si>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</si>
  <si>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</si>
  <si>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</si>
  <si>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</si>
  <si>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</si>
  <si>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</si>
  <si>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</si>
  <si>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</si>
  <si>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</si>
  <si>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</si>
  <si>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</si>
  <si>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</si>
  <si>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</si>
  <si>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</si>
  <si>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</si>
  <si>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</si>
  <si>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</si>
  <si>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</si>
  <si>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</si>
  <si>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</si>
  <si>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</si>
  <si>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</si>
  <si>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</si>
  <si>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</si>
  <si>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</si>
  <si>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</si>
  <si>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</si>
  <si>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</si>
  <si>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</si>
  <si>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</si>
  <si>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</si>
  <si>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</si>
  <si>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</si>
  <si>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</si>
  <si>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</si>
  <si>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</si>
  <si>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</si>
  <si>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</si>
  <si>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</si>
  <si>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</si>
  <si>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</si>
  <si>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</si>
  <si>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</si>
  <si>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</si>
  <si>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</si>
  <si>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</si>
  <si>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</si>
  <si>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</si>
  <si>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</si>
  <si>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</si>
  <si>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</si>
  <si>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</si>
  <si>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</si>
  <si>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</si>
  <si>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</si>
  <si>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</si>
  <si>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</si>
  <si>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</si>
  <si>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</si>
  <si>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</si>
  <si>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</si>
  <si>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</si>
  <si>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</si>
  <si>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</si>
  <si>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</si>
  <si>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</si>
  <si>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</si>
  <si>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</si>
  <si>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</si>
  <si>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</si>
  <si>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</si>
  <si>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</si>
  <si>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</si>
  <si>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</si>
  <si>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</si>
  <si>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</si>
  <si>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</si>
  <si>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</si>
  <si>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</si>
  <si>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</si>
  <si>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</si>
  <si>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</si>
  <si>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</si>
  <si>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</si>
  <si>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</si>
  <si>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</si>
  <si>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</si>
  <si>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</si>
  <si>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</si>
  <si>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</si>
  <si>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</si>
  <si>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</si>
  <si>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</si>
  <si>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</si>
  <si>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</si>
  <si>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</si>
  <si>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</si>
  <si>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</si>
  <si>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</si>
  <si>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</si>
  <si>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</si>
  <si>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</si>
  <si>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</si>
  <si>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</si>
  <si>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</si>
  <si>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</si>
  <si>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</si>
  <si>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</si>
  <si>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</si>
  <si>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</si>
  <si>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</si>
  <si>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</si>
  <si>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</si>
  <si>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</si>
  <si>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</si>
  <si>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</si>
  <si>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</si>
  <si>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</si>
  <si>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</si>
  <si>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</si>
  <si>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</si>
  <si>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</si>
  <si>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</si>
  <si>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</si>
  <si>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</si>
  <si>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</si>
  <si>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</si>
  <si>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</si>
  <si>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</si>
  <si>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</si>
  <si>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</si>
  <si>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</si>
  <si>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</si>
  <si>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</si>
  <si>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</si>
  <si>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</si>
  <si>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</si>
  <si>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</si>
  <si>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</si>
  <si>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</si>
  <si>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</si>
  <si>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</si>
  <si>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</si>
  <si>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</si>
  <si>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</si>
  <si>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</si>
  <si>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</si>
  <si>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</si>
  <si>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</si>
  <si>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</si>
  <si>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</si>
  <si>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</si>
  <si>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</si>
  <si>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</si>
  <si>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</si>
  <si>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</si>
  <si>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</si>
  <si>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</si>
  <si>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</si>
  <si>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</si>
  <si>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</si>
  <si>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</si>
  <si>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</si>
  <si>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</si>
  <si>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</si>
  <si>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</si>
  <si>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</si>
  <si>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</si>
  <si>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</si>
  <si>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</si>
  <si>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</si>
  <si>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</si>
  <si>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</si>
  <si>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</si>
  <si>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</si>
  <si>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</si>
  <si>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</si>
  <si>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</si>
  <si>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</si>
  <si>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</si>
  <si>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</si>
  <si>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</si>
  <si>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</si>
  <si>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</si>
  <si>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</si>
  <si>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</si>
  <si>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</si>
  <si>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</si>
  <si>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</si>
  <si>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</si>
  <si>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</si>
  <si>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</si>
  <si>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</si>
  <si>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</si>
  <si>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</si>
  <si>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</si>
  <si>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</si>
  <si>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</si>
  <si>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</si>
  <si>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</si>
  <si>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</si>
  <si>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</si>
  <si>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</si>
  <si>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</si>
  <si>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</si>
  <si>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</si>
  <si>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</si>
  <si>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</si>
  <si>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</si>
  <si>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</si>
  <si>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</si>
  <si>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</si>
  <si>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</si>
  <si>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</si>
  <si>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</si>
  <si>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</si>
  <si>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</si>
  <si>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</si>
  <si>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</si>
  <si>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</si>
  <si>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</si>
  <si>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</si>
  <si>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</si>
  <si>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</si>
  <si>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</si>
  <si>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</si>
  <si>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</si>
  <si>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</si>
  <si>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</si>
  <si>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</si>
  <si>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</si>
  <si>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</si>
  <si>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</si>
  <si>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</si>
  <si>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</si>
  <si>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</si>
  <si>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</si>
  <si>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</si>
  <si>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</si>
  <si>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</si>
  <si>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</si>
  <si>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</si>
  <si>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</si>
  <si>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</si>
  <si>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</si>
  <si>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</si>
  <si>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</si>
  <si>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</si>
  <si>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</si>
  <si>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</si>
  <si>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</si>
  <si>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</si>
  <si>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</si>
  <si>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</si>
  <si>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</si>
  <si>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</si>
  <si>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</si>
  <si>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</si>
  <si>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</si>
  <si>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</si>
  <si>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</si>
  <si>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</si>
  <si>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</si>
  <si>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</si>
  <si>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</si>
  <si>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</si>
  <si>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</si>
  <si>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</si>
  <si>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</si>
  <si>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</si>
  <si>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</si>
  <si>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</si>
  <si>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</si>
  <si>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</si>
  <si>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</si>
  <si>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</si>
  <si>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</si>
  <si>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</si>
  <si>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</si>
  <si>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</si>
  <si>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</si>
  <si>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</si>
  <si>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</si>
  <si>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</si>
  <si>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</si>
  <si>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</si>
  <si>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</si>
  <si>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</si>
  <si>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</si>
  <si>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</si>
  <si>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</si>
  <si>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</si>
  <si>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</si>
  <si>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</si>
  <si>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</si>
  <si>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</si>
  <si>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</si>
  <si>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</si>
  <si>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</si>
  <si>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</si>
  <si>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</si>
  <si>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</si>
  <si>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</si>
  <si>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</si>
  <si>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</si>
  <si>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</si>
  <si>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</si>
  <si>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</si>
  <si>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</si>
  <si>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</si>
  <si>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</si>
  <si>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</si>
  <si>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</si>
  <si>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</si>
  <si>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</si>
  <si>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</si>
  <si>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</si>
  <si>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</si>
  <si>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</si>
  <si>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</si>
  <si>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</si>
  <si>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</si>
  <si>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</si>
  <si>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</si>
  <si>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</si>
  <si>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</si>
  <si>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</si>
  <si>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</si>
  <si>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</si>
  <si>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</si>
  <si>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</si>
  <si>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</si>
  <si>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</si>
  <si>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</si>
  <si>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</si>
  <si>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</si>
  <si>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</si>
  <si>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</si>
  <si>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</si>
  <si>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</si>
  <si>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</si>
  <si>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</si>
  <si>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</si>
  <si>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</si>
  <si>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</si>
  <si>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</si>
  <si>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</si>
  <si>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</si>
  <si>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</si>
  <si>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</si>
  <si>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</si>
  <si>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</si>
  <si>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</si>
  <si>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</si>
  <si>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</si>
  <si>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</si>
  <si>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</si>
  <si>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</si>
  <si>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</si>
  <si>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</si>
  <si>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</si>
  <si>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</si>
  <si>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</si>
  <si>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</si>
  <si>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</si>
  <si>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</si>
  <si>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</si>
  <si>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</si>
  <si>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</si>
  <si>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</si>
  <si>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</si>
  <si>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</si>
  <si>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</si>
  <si>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</si>
  <si>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</si>
  <si>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</si>
  <si>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</si>
  <si>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</si>
  <si>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</si>
  <si>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</si>
  <si>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</si>
  <si>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</si>
  <si>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</si>
  <si>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</si>
  <si>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</si>
  <si>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</si>
  <si>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</si>
  <si>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</si>
  <si>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</si>
  <si>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</si>
  <si>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</si>
  <si>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</si>
  <si>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</si>
  <si>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</si>
  <si>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</si>
  <si>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</si>
  <si>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</si>
  <si>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</si>
  <si>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</si>
  <si>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</si>
  <si>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</si>
  <si>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</si>
  <si>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</si>
  <si>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</si>
  <si>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</si>
  <si>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</si>
  <si>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</si>
  <si>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</si>
  <si>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</si>
  <si>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</si>
  <si>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</si>
  <si>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</si>
  <si>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</si>
  <si>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</si>
  <si>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</si>
  <si>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</si>
  <si>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</si>
  <si>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</si>
  <si>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</si>
  <si>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</si>
  <si>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</si>
  <si>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</si>
  <si>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</si>
  <si>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</si>
  <si>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</si>
  <si>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</si>
  <si>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</si>
  <si>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</si>
  <si>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</si>
  <si>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</si>
  <si>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</si>
  <si>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</si>
  <si>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</si>
  <si>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</si>
  <si>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</si>
  <si>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</si>
  <si>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</si>
  <si>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</si>
  <si>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</si>
  <si>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</si>
  <si>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</si>
  <si>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</si>
  <si>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</si>
  <si>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</si>
  <si>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</si>
  <si>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</si>
  <si>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</si>
  <si>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</si>
  <si>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</si>
  <si>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</si>
  <si>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</si>
  <si>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</si>
  <si>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</si>
  <si>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</si>
  <si>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</si>
  <si>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</si>
  <si>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</si>
  <si>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</si>
  <si>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</si>
  <si>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</si>
  <si>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</si>
  <si>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</si>
  <si>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</si>
  <si>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</si>
  <si>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</si>
  <si>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</si>
  <si>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</si>
  <si>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</si>
  <si>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</si>
  <si>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</si>
  <si>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</si>
  <si>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</si>
  <si>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</si>
  <si>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</si>
  <si>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</si>
  <si>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</si>
  <si>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</si>
  <si>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</si>
  <si>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</si>
  <si>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</si>
  <si>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</si>
  <si>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</si>
  <si>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</si>
  <si>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</si>
  <si>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</si>
  <si>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</si>
  <si>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</si>
  <si>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</si>
  <si>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</si>
  <si>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</si>
  <si>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</si>
  <si>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</si>
  <si>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</si>
  <si>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</si>
  <si>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</si>
  <si>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</si>
  <si>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</si>
  <si>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</si>
  <si>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</si>
  <si>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</si>
  <si>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</si>
  <si>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</si>
  <si>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</si>
  <si>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</si>
  <si>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</si>
  <si>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</si>
  <si>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</si>
  <si>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</si>
  <si>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</si>
  <si>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</si>
  <si>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</si>
  <si>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</si>
  <si>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</si>
  <si>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</si>
  <si>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</si>
  <si>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</si>
  <si>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</si>
  <si>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</si>
  <si>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</si>
  <si>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</si>
  <si>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</si>
  <si>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</si>
  <si>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</si>
  <si>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</si>
  <si>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</si>
  <si>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</si>
  <si>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</si>
  <si>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</si>
  <si>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</si>
  <si>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</si>
  <si>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</si>
  <si>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</si>
  <si>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</si>
  <si>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</si>
  <si>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</si>
  <si>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</si>
  <si>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</si>
  <si>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</si>
  <si>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</si>
  <si>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</si>
  <si>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</si>
  <si>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</si>
  <si>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</si>
  <si>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</si>
  <si>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</si>
  <si>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</si>
  <si>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</si>
  <si>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</si>
  <si>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</si>
  <si>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</si>
  <si>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</si>
  <si>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</si>
  <si>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</si>
  <si>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</si>
  <si>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</si>
  <si>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</si>
  <si>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</si>
  <si>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</si>
  <si>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</si>
  <si>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</si>
  <si>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</si>
  <si>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</si>
  <si>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</si>
  <si>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</si>
  <si>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</si>
  <si>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</si>
  <si>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</si>
  <si>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</si>
  <si>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</si>
  <si>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</si>
  <si>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</si>
  <si>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</si>
  <si>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</si>
  <si>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</si>
  <si>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</si>
  <si>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</si>
  <si>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</si>
  <si>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</si>
  <si>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</si>
  <si>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</si>
  <si>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</si>
  <si>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</si>
  <si>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</si>
  <si>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</si>
  <si>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</si>
  <si>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</si>
  <si>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</si>
  <si>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</si>
  <si>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</si>
  <si>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</si>
  <si>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</si>
  <si>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</si>
  <si>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</si>
  <si>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</si>
  <si>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</si>
  <si>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</si>
  <si>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</si>
  <si>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</si>
  <si>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</si>
  <si>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</si>
  <si>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</si>
  <si>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</si>
  <si>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</si>
  <si>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</si>
  <si>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</si>
  <si>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</si>
  <si>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</si>
  <si>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</si>
  <si>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</si>
  <si>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</si>
  <si>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</si>
  <si>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</si>
  <si>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</si>
  <si>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</si>
  <si>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</si>
  <si>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</si>
  <si>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</si>
  <si>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</si>
  <si>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</si>
  <si>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</si>
  <si>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</si>
  <si>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</si>
  <si>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</si>
  <si>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</si>
  <si>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</si>
  <si>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</si>
  <si>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</si>
  <si>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</si>
  <si>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</si>
  <si>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</si>
  <si>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</si>
  <si>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</si>
  <si>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</si>
  <si>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</si>
  <si>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</si>
  <si>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</si>
  <si>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</si>
  <si>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</si>
  <si>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</si>
  <si>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</si>
  <si>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</si>
  <si>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</si>
  <si>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</si>
  <si>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</si>
  <si>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</si>
  <si>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</si>
  <si>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</si>
  <si>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</si>
  <si>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</si>
  <si>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</si>
  <si>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</si>
  <si>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</si>
  <si>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</si>
  <si>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</si>
  <si>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</si>
  <si>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</si>
  <si>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</si>
  <si>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</si>
  <si>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</si>
  <si>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</si>
  <si>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</si>
  <si>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</si>
  <si>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</si>
  <si>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</si>
  <si>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</si>
  <si>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</si>
  <si>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</si>
  <si>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</si>
  <si>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</si>
  <si>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</si>
  <si>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</si>
  <si>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</si>
  <si>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</si>
  <si>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</si>
  <si>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</si>
  <si>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</si>
  <si>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</si>
  <si>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</si>
  <si>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</si>
  <si>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</si>
  <si>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</si>
  <si>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</si>
  <si>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</si>
  <si>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</si>
  <si>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</si>
  <si>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</si>
  <si>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</si>
  <si>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</si>
  <si>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</si>
  <si>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</si>
  <si>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</si>
  <si>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</si>
  <si>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</si>
  <si>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</si>
  <si>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</si>
  <si>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</si>
  <si>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</si>
  <si>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</si>
  <si>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</si>
  <si>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</si>
  <si>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</si>
  <si>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</si>
  <si>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</si>
  <si>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</si>
  <si>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</si>
  <si>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</si>
  <si>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</si>
  <si>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</si>
  <si>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</si>
  <si>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</si>
  <si>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</si>
  <si>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</si>
  <si>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</si>
  <si>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</si>
  <si>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</si>
  <si>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</si>
  <si>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</si>
  <si>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</si>
  <si>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</si>
  <si>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</si>
  <si>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</si>
  <si>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</si>
  <si>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</si>
  <si>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</si>
  <si>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</si>
  <si>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</si>
  <si>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</si>
  <si>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</si>
  <si>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</si>
  <si>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</si>
  <si>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</si>
  <si>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</si>
  <si>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</si>
  <si>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</si>
  <si>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</si>
  <si>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</si>
  <si>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</si>
  <si>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</si>
  <si>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</si>
  <si>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</si>
  <si>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</si>
  <si>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</si>
  <si>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</si>
  <si>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</si>
  <si>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</si>
  <si>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</si>
  <si>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</si>
  <si>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</si>
  <si>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</si>
  <si>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</si>
  <si>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</si>
  <si>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</si>
  <si>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</si>
  <si>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</si>
  <si>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</si>
  <si>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</si>
  <si>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</si>
  <si>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</si>
  <si>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</si>
  <si>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</si>
  <si>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</si>
  <si>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</si>
  <si>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</si>
  <si>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</si>
  <si>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</si>
  <si>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</si>
  <si>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</si>
  <si>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</si>
  <si>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</si>
  <si>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</si>
  <si>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</si>
  <si>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</si>
  <si>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</si>
  <si>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</si>
  <si>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</si>
  <si>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</si>
  <si>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</si>
  <si>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</si>
  <si>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</si>
  <si>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</si>
  <si>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</si>
  <si>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</si>
  <si>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</si>
  <si>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</si>
  <si>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</si>
  <si>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</si>
  <si>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</si>
  <si>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</si>
  <si>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</si>
  <si>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</si>
  <si>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</si>
  <si>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</si>
  <si>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</si>
  <si>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</si>
  <si>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</si>
  <si>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</si>
  <si>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</si>
  <si>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</si>
  <si>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</si>
  <si>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</si>
  <si>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</si>
  <si>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</si>
  <si>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</si>
  <si>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</si>
  <si>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</si>
  <si>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</si>
  <si>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</si>
  <si>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</si>
  <si>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</si>
  <si>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</si>
  <si>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</si>
  <si>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</si>
  <si>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</si>
  <si>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</si>
  <si>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</si>
  <si>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</si>
  <si>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</si>
  <si>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</si>
  <si>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</si>
  <si>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</si>
  <si>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</si>
  <si>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</si>
  <si>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</si>
  <si>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</si>
  <si>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</si>
  <si>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</si>
  <si>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</si>
  <si>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</si>
  <si>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</si>
  <si>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</si>
  <si>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</si>
  <si>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</si>
  <si>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</si>
  <si>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</si>
  <si>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</si>
  <si>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</si>
  <si>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</si>
  <si>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</si>
  <si>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</si>
  <si>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</si>
  <si>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</si>
  <si>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</si>
  <si>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</si>
  <si>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</si>
  <si>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</si>
  <si>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</si>
  <si>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</si>
  <si>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</si>
  <si>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</si>
  <si>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</si>
  <si>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</si>
  <si>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</si>
  <si>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</si>
  <si>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</si>
  <si>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</si>
  <si>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</si>
  <si>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</si>
  <si>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</si>
  <si>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</si>
  <si>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</si>
  <si>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</si>
  <si>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</si>
  <si>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</si>
  <si>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</si>
  <si>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</si>
  <si>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</si>
  <si>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</si>
  <si>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</si>
  <si>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</si>
  <si>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</si>
  <si>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</si>
  <si>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</si>
  <si>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</si>
  <si>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</si>
  <si>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</si>
  <si>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</si>
  <si>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</si>
  <si>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</si>
  <si>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</si>
  <si>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</si>
  <si>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</si>
  <si>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</si>
  <si>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</si>
  <si>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</si>
  <si>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</si>
  <si>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</si>
  <si>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</si>
  <si>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</si>
  <si>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</si>
  <si>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</si>
  <si>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</si>
  <si>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</si>
  <si>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</si>
  <si>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</si>
  <si>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</si>
  <si>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</si>
  <si>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</si>
  <si>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</si>
  <si>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</si>
  <si>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</si>
  <si>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</si>
  <si>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</si>
  <si>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</si>
  <si>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</si>
  <si>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</si>
  <si>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</si>
  <si>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</si>
  <si>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</si>
  <si>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</si>
  <si>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</si>
  <si>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</si>
  <si>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</si>
  <si>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</si>
  <si>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</si>
  <si>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</si>
  <si>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</si>
  <si>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</si>
  <si>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</si>
  <si>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</si>
  <si>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</si>
  <si>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</si>
  <si>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</si>
  <si>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</si>
  <si>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</si>
  <si>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</si>
  <si>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</si>
  <si>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</si>
  <si>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</si>
  <si>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</si>
  <si>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</si>
  <si>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</si>
  <si>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</si>
  <si>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</si>
  <si>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</si>
  <si>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</si>
  <si>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</si>
  <si>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</si>
  <si>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</si>
  <si>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</si>
  <si>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</si>
  <si>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</si>
  <si>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</si>
  <si>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</si>
  <si>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</si>
  <si>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</si>
  <si>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</si>
  <si>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</si>
  <si>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</si>
  <si>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</si>
  <si>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</si>
  <si>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</si>
  <si>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</si>
  <si>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</si>
  <si>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</si>
  <si>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</si>
  <si>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</si>
  <si>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</si>
  <si>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</si>
  <si>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</si>
  <si>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</si>
  <si>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</si>
  <si>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</si>
  <si>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</si>
  <si>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</si>
  <si>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</si>
  <si>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</si>
  <si>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</si>
  <si>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</si>
  <si>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</si>
  <si>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</si>
  <si>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</si>
  <si>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</si>
  <si>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</si>
  <si>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</si>
  <si>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</si>
  <si>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</si>
  <si>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</si>
  <si>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</si>
  <si>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</si>
  <si>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</si>
  <si>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</si>
  <si>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</si>
  <si>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</si>
  <si>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</si>
  <si>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</si>
  <si>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</si>
  <si>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</si>
  <si>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</si>
  <si>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</si>
  <si>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</si>
  <si>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</si>
  <si>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</si>
  <si>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</si>
  <si>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</si>
  <si>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</si>
  <si>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</si>
  <si>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</si>
  <si>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</si>
  <si>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</si>
  <si>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</si>
  <si>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</si>
  <si>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</si>
  <si>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</si>
  <si>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</si>
  <si>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</si>
  <si>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</si>
  <si>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</si>
  <si>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</si>
  <si>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</si>
  <si>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</si>
  <si>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</si>
  <si>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</si>
  <si>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</si>
  <si>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</si>
  <si>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</si>
  <si>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</si>
  <si>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</si>
  <si>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</si>
  <si>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</si>
  <si>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</si>
  <si>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</si>
  <si>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</si>
  <si>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</si>
  <si>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</si>
  <si>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</si>
  <si>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</si>
  <si>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</si>
  <si>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</si>
  <si>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</si>
  <si>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</si>
  <si>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</si>
  <si>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</si>
  <si>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</si>
  <si>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</si>
  <si>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</si>
  <si>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</si>
  <si>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</si>
  <si>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</si>
  <si>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</si>
  <si>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</si>
  <si>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</si>
  <si>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</si>
  <si>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</si>
  <si>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</si>
  <si>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</si>
  <si>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</si>
  <si>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</si>
  <si>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</si>
  <si>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</si>
  <si>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</si>
  <si>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</si>
  <si>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</si>
  <si>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</si>
  <si>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</si>
  <si>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</si>
  <si>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</si>
  <si>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</si>
  <si>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</si>
  <si>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</si>
  <si>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</si>
  <si>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</si>
  <si>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</si>
  <si>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</si>
  <si>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</si>
  <si>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</si>
  <si>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</si>
  <si>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</si>
  <si>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</si>
  <si>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</si>
  <si>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</si>
  <si>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</si>
  <si>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</si>
  <si>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</si>
  <si>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</si>
  <si>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</si>
  <si>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</si>
  <si>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</si>
  <si>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</si>
  <si>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</si>
  <si>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</si>
  <si>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</si>
  <si>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</si>
  <si>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</si>
  <si>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</si>
  <si>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</si>
  <si>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</si>
  <si>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</si>
  <si>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</si>
  <si>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</si>
  <si>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</si>
  <si>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</si>
  <si>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</si>
  <si>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</si>
  <si>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</si>
  <si>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</si>
  <si>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</si>
  <si>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</si>
  <si>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</si>
  <si>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</si>
  <si>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</si>
  <si>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</si>
  <si>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</si>
  <si>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</si>
  <si>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</si>
  <si>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</si>
  <si>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</si>
  <si>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</si>
  <si>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</si>
  <si>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</si>
  <si>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</si>
  <si>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</si>
  <si>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</si>
  <si>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</si>
  <si>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</si>
  <si>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</si>
  <si>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</si>
  <si>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</si>
  <si>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</si>
  <si>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</si>
  <si>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</si>
  <si>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</si>
  <si>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</si>
  <si>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</si>
  <si>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</si>
  <si>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</si>
  <si>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</si>
  <si>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</si>
  <si>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</si>
  <si>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</si>
  <si>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</si>
  <si>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</si>
  <si>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</si>
  <si>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</si>
  <si>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</si>
  <si>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</si>
  <si>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</si>
  <si>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</si>
  <si>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</si>
  <si>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</si>
  <si>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</si>
  <si>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</si>
  <si>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</si>
  <si>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</si>
  <si>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</si>
  <si>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</si>
  <si>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</si>
  <si>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</si>
  <si>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</si>
  <si>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</si>
  <si>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</si>
  <si>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</si>
  <si>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</si>
  <si>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</si>
  <si>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</si>
  <si>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</si>
  <si>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</si>
  <si>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</si>
  <si>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</si>
  <si>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</si>
  <si>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</si>
  <si>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</si>
  <si>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</si>
  <si>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</si>
  <si>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</si>
  <si>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</si>
  <si>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</si>
  <si>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</si>
  <si>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</si>
  <si>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</si>
  <si>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</si>
  <si>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</si>
  <si>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</si>
  <si>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</si>
  <si>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</si>
  <si>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</si>
  <si>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</si>
  <si>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</si>
  <si>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</si>
  <si>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</si>
  <si>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</si>
  <si>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</si>
  <si>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</si>
  <si>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</si>
  <si>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</si>
  <si>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</si>
  <si>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</si>
  <si>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</si>
  <si>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</si>
  <si>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</si>
  <si>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</si>
  <si>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</si>
  <si>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</si>
  <si>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</si>
  <si>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</si>
  <si>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</si>
  <si>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</si>
  <si>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</si>
  <si>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</si>
  <si>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</si>
  <si>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</si>
  <si>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</si>
  <si>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</si>
  <si>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</si>
  <si>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</si>
  <si>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</si>
  <si>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</si>
  <si>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</si>
  <si>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</si>
  <si>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</si>
  <si>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</si>
  <si>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</si>
  <si>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</si>
  <si>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</si>
  <si>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</si>
  <si>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</si>
  <si>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</si>
  <si>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</si>
  <si>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</si>
  <si>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</si>
  <si>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</si>
  <si>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</si>
  <si>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</si>
  <si>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</si>
  <si>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</si>
  <si>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</si>
  <si>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</si>
  <si>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</si>
  <si>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</si>
  <si>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</si>
  <si>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</si>
  <si>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</si>
  <si>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</si>
  <si>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</si>
  <si>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</si>
  <si>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</si>
  <si>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</si>
  <si>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</si>
  <si>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</si>
  <si>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</si>
  <si>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</si>
  <si>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</si>
  <si>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</si>
  <si>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</si>
  <si>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</si>
  <si>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</si>
  <si>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</si>
  <si>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</si>
  <si>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</si>
  <si>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</si>
  <si>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</si>
  <si>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</si>
  <si>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</si>
  <si>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</si>
  <si>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</si>
  <si>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</si>
  <si>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</si>
  <si>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</si>
  <si>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</si>
  <si>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</si>
  <si>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</si>
  <si>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</si>
  <si>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</si>
  <si>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</si>
  <si>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</si>
  <si>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</si>
  <si>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</si>
  <si>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</si>
  <si>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</si>
  <si>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</si>
  <si>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</si>
  <si>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</si>
  <si>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</si>
  <si>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</si>
  <si>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</si>
  <si>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</si>
  <si>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</si>
  <si>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</si>
  <si>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</si>
  <si>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</si>
  <si>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</si>
  <si>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</si>
  <si>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</si>
  <si>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</si>
  <si>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</si>
  <si>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</si>
  <si>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</si>
  <si>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</si>
  <si>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</si>
  <si>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</si>
  <si>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</si>
  <si>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</si>
  <si>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</si>
  <si>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</si>
  <si>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</si>
  <si>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</si>
  <si>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</si>
  <si>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</si>
  <si>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</si>
  <si>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</si>
  <si>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</si>
  <si>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</si>
  <si>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</si>
  <si>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</si>
  <si>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</si>
  <si>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</si>
  <si>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</si>
  <si>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</si>
  <si>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</si>
  <si>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</si>
  <si>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</si>
  <si>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</si>
  <si>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</si>
  <si>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</si>
  <si>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</si>
  <si>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</si>
  <si>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</si>
  <si>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</si>
  <si>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</si>
  <si>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</si>
  <si>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</si>
  <si>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</si>
  <si>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</si>
  <si>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</si>
  <si>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</si>
  <si>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</si>
  <si>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</si>
  <si>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</si>
  <si>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</si>
  <si>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</si>
  <si>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</si>
  <si>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</si>
  <si>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</si>
  <si>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</si>
  <si>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</si>
  <si>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</si>
  <si>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</si>
  <si>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</si>
  <si>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</si>
  <si>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</si>
  <si>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</si>
  <si>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</si>
  <si>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</si>
  <si>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</si>
  <si>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</si>
  <si>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</si>
  <si>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</si>
  <si>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</si>
  <si>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</si>
  <si>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</si>
  <si>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</si>
  <si>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</si>
  <si>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</si>
  <si>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</si>
  <si>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</si>
  <si>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</si>
  <si>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</si>
  <si>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</si>
  <si>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</si>
  <si>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</si>
  <si>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</si>
  <si>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</si>
  <si>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</si>
  <si>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</si>
  <si>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</si>
  <si>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</si>
  <si>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</si>
  <si>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</si>
  <si>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</si>
  <si>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</si>
  <si>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</si>
  <si>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</si>
  <si>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</si>
  <si>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</si>
  <si>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</si>
  <si>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</si>
  <si>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</si>
  <si>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</si>
  <si>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</si>
  <si>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</si>
  <si>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</si>
  <si>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</si>
  <si>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</si>
  <si>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</si>
  <si>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</si>
  <si>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</si>
  <si>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</si>
  <si>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</si>
  <si>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</si>
  <si>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</si>
  <si>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</si>
  <si>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</si>
  <si>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</si>
  <si>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</si>
  <si>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</si>
  <si>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</si>
  <si>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</si>
  <si>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</si>
  <si>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</si>
  <si>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</si>
  <si>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</si>
  <si>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</si>
  <si>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</si>
  <si>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</si>
  <si>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</si>
  <si>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</si>
  <si>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</si>
  <si>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</si>
  <si>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</si>
  <si>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</si>
  <si>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</si>
  <si>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</si>
  <si>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</si>
  <si>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</si>
  <si>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</si>
  <si>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</si>
  <si>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</si>
  <si>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</si>
  <si>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</si>
  <si>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</si>
  <si>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</si>
  <si>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</si>
  <si>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</si>
  <si>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</si>
  <si>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</si>
  <si>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</si>
  <si>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</si>
  <si>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</si>
  <si>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</si>
  <si>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</si>
  <si>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</si>
  <si>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</si>
  <si>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</si>
  <si>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</si>
  <si>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</si>
  <si>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</si>
  <si>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</si>
  <si>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</si>
  <si>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</si>
  <si>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</si>
  <si>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</si>
  <si>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</si>
  <si>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</si>
  <si>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</si>
  <si>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</si>
  <si>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</si>
  <si>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</si>
  <si>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</si>
  <si>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</si>
  <si>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</si>
  <si>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</si>
  <si>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</si>
  <si>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</si>
  <si>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</si>
  <si>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</si>
  <si>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</si>
  <si>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</si>
  <si>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</si>
  <si>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</si>
  <si>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</si>
  <si>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</si>
  <si>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</si>
  <si>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</si>
  <si>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</si>
  <si>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</si>
  <si>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</si>
  <si>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</si>
  <si>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</si>
  <si>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</si>
  <si>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</si>
  <si>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</si>
  <si>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</si>
  <si>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</si>
  <si>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</si>
  <si>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</si>
  <si>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</si>
  <si>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</si>
  <si>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</si>
  <si>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</si>
  <si>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</si>
  <si>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</si>
  <si>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</si>
  <si>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</si>
  <si>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</si>
  <si>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</si>
  <si>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</si>
  <si>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</si>
  <si>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</si>
  <si>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</si>
  <si>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</si>
  <si>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</si>
  <si>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</si>
  <si>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</si>
  <si>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</si>
  <si>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</si>
  <si>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</si>
  <si>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</si>
  <si>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</si>
  <si>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</si>
  <si>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</si>
  <si>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</si>
  <si>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</si>
  <si>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</si>
  <si>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</si>
  <si>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</si>
  <si>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</si>
  <si>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</si>
  <si>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</si>
  <si>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</si>
  <si>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</si>
  <si>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</si>
  <si>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</si>
  <si>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</si>
  <si>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</si>
  <si>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</si>
  <si>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</si>
  <si>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</si>
  <si>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</si>
  <si>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</si>
  <si>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</si>
  <si>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</si>
  <si>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</si>
  <si>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</si>
  <si>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</si>
  <si>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</si>
  <si>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</si>
  <si>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</si>
  <si>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</si>
  <si>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</si>
  <si>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</si>
  <si>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</si>
  <si>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</si>
  <si>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</si>
  <si>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</si>
  <si>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</si>
  <si>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</si>
  <si>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</si>
  <si>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</si>
  <si>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</si>
  <si>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</si>
  <si>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</si>
  <si>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</si>
  <si>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</si>
  <si>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</si>
  <si>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</si>
  <si>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</si>
  <si>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</si>
  <si>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</si>
  <si>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</si>
  <si>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</si>
  <si>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</si>
  <si>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</si>
  <si>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</si>
  <si>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</si>
  <si>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</si>
  <si>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</si>
  <si>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</si>
  <si>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</si>
  <si>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</si>
  <si>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</si>
  <si>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</si>
  <si>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</si>
  <si>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</si>
  <si>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</si>
  <si>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</si>
  <si>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</si>
  <si>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</si>
  <si>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</si>
  <si>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</si>
  <si>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</si>
  <si>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</si>
  <si>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</si>
  <si>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</si>
  <si>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</si>
  <si>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</si>
  <si>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</si>
  <si>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</si>
  <si>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</si>
  <si>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</si>
  <si>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</si>
  <si>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</si>
  <si>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</si>
  <si>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</si>
  <si>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</si>
  <si>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</si>
  <si>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</si>
  <si>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</si>
  <si>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</si>
  <si>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</si>
  <si>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</si>
  <si>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</si>
  <si>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</si>
  <si>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</si>
  <si>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</si>
  <si>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</si>
  <si>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</si>
  <si>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</si>
  <si>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</si>
  <si>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</si>
  <si>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</si>
  <si>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</si>
  <si>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</si>
  <si>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</si>
  <si>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</si>
  <si>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</si>
  <si>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</si>
  <si>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</si>
  <si>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</si>
  <si>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</si>
  <si>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</si>
  <si>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</si>
  <si>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</si>
  <si>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</si>
  <si>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</si>
  <si>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</si>
  <si>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</si>
  <si>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</si>
  <si>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</si>
  <si>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</si>
  <si>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</si>
  <si>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</si>
  <si>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</si>
  <si>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</si>
  <si>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</si>
  <si>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</si>
  <si>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</si>
  <si>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</si>
  <si>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</si>
  <si>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</si>
  <si>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</si>
  <si>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</si>
  <si>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</si>
  <si>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</si>
  <si>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</si>
  <si>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</si>
  <si>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</si>
  <si>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</si>
  <si>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</si>
  <si>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</si>
  <si>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</si>
  <si>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</si>
  <si>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</si>
  <si>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</si>
  <si>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</si>
  <si>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</si>
  <si>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</si>
  <si>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</si>
  <si>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</si>
  <si>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</si>
  <si>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</si>
  <si>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</si>
  <si>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</si>
  <si>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</si>
  <si>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</si>
  <si>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</si>
  <si>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</si>
  <si>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</si>
  <si>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</si>
  <si>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</si>
  <si>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</si>
  <si>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</si>
  <si>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</si>
  <si>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</si>
  <si>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</si>
  <si>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</si>
  <si>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</si>
  <si>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</si>
  <si>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</si>
  <si>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</si>
  <si>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</si>
  <si>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</si>
  <si>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</si>
  <si>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</si>
  <si>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</si>
  <si>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</si>
  <si>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</si>
  <si>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</si>
  <si>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</si>
  <si>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</si>
  <si>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</si>
  <si>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</si>
  <si>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</si>
  <si>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</si>
  <si>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</si>
  <si>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</si>
  <si>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</si>
  <si>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</si>
  <si>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</si>
  <si>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</si>
  <si>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</si>
  <si>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</si>
  <si>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</si>
  <si>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</si>
  <si>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</si>
  <si>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</si>
  <si>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</si>
  <si>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</si>
  <si>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</si>
  <si>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</si>
  <si>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</si>
  <si>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</si>
  <si>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</si>
  <si>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</si>
  <si>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</si>
  <si>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</si>
  <si>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</si>
  <si>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</si>
  <si>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</si>
  <si>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</si>
  <si>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</si>
  <si>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</si>
  <si>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</si>
  <si>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</si>
  <si>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</si>
  <si>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</si>
  <si>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</si>
  <si>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</si>
  <si>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</si>
  <si>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</si>
  <si>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</si>
  <si>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</si>
  <si>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</si>
  <si>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</si>
  <si>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</si>
  <si>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</si>
  <si>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</si>
  <si>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</si>
  <si>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</si>
  <si>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</si>
  <si>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</si>
  <si>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</si>
  <si>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</si>
  <si>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</si>
  <si>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</si>
  <si>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</si>
  <si>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</si>
  <si>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</si>
  <si>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</si>
  <si>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</si>
  <si>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</si>
  <si>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</si>
  <si>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</si>
  <si>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</si>
  <si>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</si>
  <si>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</si>
  <si>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</si>
  <si>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</si>
  <si>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</si>
  <si>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</si>
  <si>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</si>
  <si>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</si>
  <si>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</si>
  <si>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</si>
  <si>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</si>
  <si>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</si>
  <si>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</si>
  <si>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</si>
  <si>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</si>
  <si>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</si>
  <si>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</si>
  <si>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</si>
  <si>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</si>
  <si>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</si>
  <si>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</si>
  <si>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</si>
  <si>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</si>
  <si>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</si>
  <si>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</si>
  <si>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</si>
  <si>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</si>
  <si>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</si>
  <si>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</si>
  <si>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</si>
  <si>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</si>
  <si>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</si>
  <si>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</si>
  <si>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</si>
  <si>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</si>
  <si>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</si>
  <si>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</si>
  <si>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</si>
  <si>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</si>
  <si>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</si>
  <si>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</si>
  <si>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</si>
  <si>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</si>
  <si>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</si>
  <si>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</si>
  <si>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</si>
  <si>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</si>
  <si>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</si>
  <si>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</si>
  <si>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</si>
  <si>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</si>
  <si>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</si>
  <si>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</si>
  <si>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</si>
  <si>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</si>
  <si>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</si>
  <si>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</si>
  <si>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</si>
  <si>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</si>
  <si>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</si>
  <si>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</si>
  <si>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</si>
  <si>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</si>
  <si>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</si>
  <si>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</si>
  <si>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</si>
  <si>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</si>
  <si>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</si>
  <si>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</si>
  <si>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</si>
  <si>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</si>
  <si>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</si>
  <si>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</si>
  <si>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</si>
  <si>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</si>
  <si>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</si>
  <si>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</si>
  <si>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</si>
  <si>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</si>
  <si>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</si>
  <si>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</si>
  <si>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</si>
  <si>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</si>
  <si>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</si>
  <si>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</si>
  <si>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</si>
  <si>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</si>
  <si>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</si>
  <si>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</si>
  <si>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</si>
  <si>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</si>
  <si>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</si>
  <si>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</si>
  <si>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</si>
  <si>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</si>
  <si>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</si>
  <si>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</si>
  <si>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</si>
  <si>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</si>
  <si>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</si>
  <si>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</si>
  <si>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</si>
  <si>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</si>
  <si>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</si>
  <si>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</si>
  <si>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</si>
  <si>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</si>
  <si>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</si>
  <si>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</si>
  <si>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</si>
  <si>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</si>
  <si>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</si>
  <si>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</si>
  <si>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</si>
  <si>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</si>
  <si>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</si>
  <si>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</si>
  <si>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</si>
  <si>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</si>
  <si>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</si>
  <si>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</si>
  <si>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</si>
  <si>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</si>
  <si>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</si>
  <si>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</si>
  <si>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</si>
  <si>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</si>
  <si>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</si>
  <si>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</si>
  <si>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</si>
  <si>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</si>
  <si>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</si>
  <si>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</si>
  <si>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</si>
  <si>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</si>
  <si>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</si>
  <si>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</si>
  <si>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</si>
  <si>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</si>
  <si>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</si>
  <si>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</si>
  <si>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</si>
  <si>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</si>
  <si>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</si>
  <si>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</si>
  <si>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</si>
  <si>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</si>
  <si>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</si>
  <si>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</si>
  <si>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</si>
  <si>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</si>
  <si>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</si>
  <si>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</si>
  <si>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</si>
  <si>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</si>
  <si>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</si>
  <si>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</si>
  <si>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</si>
  <si>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</si>
  <si>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</si>
  <si>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</si>
  <si>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</si>
  <si>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</si>
  <si>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</si>
  <si>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</si>
  <si>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</si>
  <si>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</si>
  <si>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</si>
  <si>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</si>
  <si>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</si>
  <si>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</si>
  <si>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</si>
  <si>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</si>
  <si>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</si>
  <si>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</si>
  <si>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</si>
  <si>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</si>
  <si>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</si>
  <si>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</si>
  <si>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</si>
  <si>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</si>
  <si>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</si>
  <si>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</si>
  <si>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</si>
  <si>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</si>
  <si>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</si>
  <si>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</si>
  <si>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</si>
  <si>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</si>
  <si>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</si>
  <si>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</si>
  <si>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</si>
  <si>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</si>
  <si>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</si>
  <si>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</si>
  <si>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</si>
  <si>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</si>
  <si>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</si>
  <si>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</si>
  <si>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</si>
  <si>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</si>
  <si>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</si>
  <si>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</si>
  <si>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</si>
  <si>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</si>
  <si>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</si>
  <si>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</si>
  <si>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</si>
  <si>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</si>
  <si>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</si>
  <si>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</si>
  <si>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</si>
  <si>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</si>
  <si>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</si>
  <si>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</si>
  <si>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</si>
  <si>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</si>
  <si>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</si>
  <si>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</si>
  <si>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</si>
  <si>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</si>
  <si>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</si>
  <si>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</si>
  <si>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</si>
  <si>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</si>
  <si>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</si>
  <si>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</si>
  <si>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</si>
  <si>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</si>
  <si>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</si>
  <si>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</si>
  <si>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</si>
  <si>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</si>
  <si>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</si>
  <si>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</si>
  <si>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</si>
  <si>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</si>
  <si>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</si>
  <si>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</si>
  <si>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</si>
  <si>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</si>
  <si>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</si>
  <si>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</si>
  <si>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</si>
  <si>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</si>
  <si>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</si>
  <si>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</si>
  <si>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</si>
  <si>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</si>
  <si>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</si>
  <si>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</si>
  <si>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</si>
  <si>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</si>
  <si>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</si>
  <si>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</si>
  <si>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</si>
  <si>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</si>
  <si>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</si>
  <si>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</si>
  <si>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</si>
  <si>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</si>
  <si>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</si>
  <si>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</si>
  <si>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</si>
  <si>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</si>
  <si>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</si>
  <si>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</si>
  <si>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</si>
  <si>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</si>
  <si>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</si>
  <si>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</si>
  <si>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</si>
  <si>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</si>
  <si>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</si>
  <si>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</si>
  <si>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</si>
  <si>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</si>
  <si>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</si>
  <si>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</si>
  <si>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</si>
  <si>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</si>
  <si>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</si>
  <si>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</si>
  <si>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</si>
  <si>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</si>
  <si>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</si>
  <si>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</si>
  <si>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</si>
  <si>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</si>
  <si>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</si>
  <si>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</si>
  <si>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</si>
  <si>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</si>
  <si>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</si>
  <si>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</si>
  <si>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</si>
  <si>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</si>
  <si>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</si>
  <si>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</si>
  <si>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</si>
  <si>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</si>
  <si>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</si>
  <si>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</si>
  <si>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</si>
  <si>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</si>
  <si>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</si>
  <si>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</si>
  <si>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</si>
  <si>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</si>
  <si>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</si>
  <si>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</si>
  <si>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</si>
  <si>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</si>
  <si>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</si>
  <si>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</si>
  <si>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</si>
  <si>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</si>
  <si>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</si>
  <si>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</si>
  <si>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</si>
  <si>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</si>
  <si>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</si>
  <si>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</si>
  <si>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</si>
  <si>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</si>
  <si>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</si>
  <si>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</si>
  <si>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</si>
  <si>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</si>
  <si>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</si>
  <si>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</si>
  <si>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</si>
  <si>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</si>
  <si>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</si>
  <si>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</si>
  <si>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</si>
  <si>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</si>
  <si>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</si>
  <si>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</si>
  <si>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</si>
  <si>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</si>
  <si>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</si>
  <si>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</si>
  <si>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</si>
  <si>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</si>
  <si>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</si>
  <si>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</si>
  <si>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</si>
  <si>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</si>
  <si>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</si>
  <si>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</si>
  <si>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</si>
  <si>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</si>
  <si>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</si>
  <si>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</si>
  <si>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</si>
  <si>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</si>
  <si>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</si>
  <si>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</si>
  <si>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</si>
  <si>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</si>
  <si>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</si>
  <si>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</si>
  <si>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</si>
  <si>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</si>
  <si>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</si>
  <si>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</si>
  <si>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</si>
  <si>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</si>
  <si>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</si>
  <si>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</si>
  <si>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</si>
  <si>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</si>
  <si>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</si>
  <si>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</si>
  <si>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</si>
  <si>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</si>
  <si>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</si>
  <si>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</si>
  <si>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</si>
  <si>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</si>
  <si>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</si>
  <si>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</si>
  <si>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</si>
  <si>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</si>
  <si>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</si>
  <si>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</si>
  <si>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</si>
  <si>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</si>
  <si>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</si>
  <si>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</si>
  <si>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</si>
  <si>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</si>
  <si>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</si>
  <si>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</si>
  <si>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</si>
  <si>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</si>
  <si>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</si>
  <si>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</si>
  <si>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</si>
  <si>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</si>
  <si>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</si>
  <si>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</si>
  <si>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</si>
  <si>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</si>
  <si>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</si>
  <si>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</si>
  <si>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</si>
  <si>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</si>
  <si>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</si>
  <si>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</si>
  <si>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</si>
  <si>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</si>
  <si>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</si>
  <si>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</si>
  <si>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</si>
  <si>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</si>
  <si>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</si>
  <si>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</si>
  <si>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</si>
  <si>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</si>
  <si>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</si>
  <si>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</si>
  <si>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</si>
  <si>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</si>
  <si>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</si>
  <si>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</si>
  <si>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</si>
  <si>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</si>
  <si>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</si>
  <si>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</si>
  <si>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</si>
  <si>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</si>
  <si>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</si>
  <si>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</si>
  <si>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</si>
  <si>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</si>
  <si>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</si>
  <si>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</si>
  <si>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</si>
  <si>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</si>
  <si>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</si>
  <si>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</si>
  <si>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</si>
  <si>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</si>
  <si>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</si>
  <si>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</si>
  <si>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</si>
  <si>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</si>
  <si>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</si>
  <si>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</si>
  <si>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</si>
  <si>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</si>
  <si>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</si>
  <si>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</si>
  <si>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</si>
  <si>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</si>
  <si>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</si>
  <si>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</si>
  <si>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</si>
  <si>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</si>
  <si>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</si>
  <si>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</si>
  <si>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</si>
  <si>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</si>
  <si>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</si>
  <si>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</si>
  <si>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</si>
  <si>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</si>
  <si>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</si>
  <si>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</si>
  <si>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</si>
  <si>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</si>
  <si>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</si>
  <si>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</si>
  <si>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</si>
  <si>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</si>
  <si>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</si>
  <si>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</si>
  <si>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</si>
  <si>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</si>
  <si>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</si>
  <si>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</si>
  <si>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</si>
  <si>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</si>
  <si>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</si>
  <si>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</si>
  <si>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</si>
  <si>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</si>
  <si>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</si>
  <si>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</si>
  <si>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</si>
  <si>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</si>
  <si>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</si>
  <si>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</si>
  <si>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</si>
  <si>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</si>
  <si>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</si>
  <si>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</si>
  <si>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</si>
  <si>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</si>
  <si>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</si>
  <si>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</si>
  <si>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</si>
  <si>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</si>
  <si>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</si>
  <si>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</si>
  <si>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</si>
  <si>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</si>
  <si>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</si>
  <si>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</si>
  <si>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</si>
  <si>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</si>
  <si>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</si>
  <si>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</si>
  <si>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</si>
  <si>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</si>
  <si>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</si>
  <si>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</si>
  <si>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</si>
  <si>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</si>
  <si>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</si>
  <si>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</si>
  <si>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</si>
  <si>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</si>
  <si>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</si>
  <si>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</si>
  <si>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</si>
  <si>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</si>
  <si>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</si>
  <si>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</si>
  <si>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</si>
  <si>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</si>
  <si>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</si>
  <si>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</si>
  <si>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</si>
  <si>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</si>
  <si>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</si>
  <si>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</si>
  <si>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</si>
  <si>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</si>
  <si>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</si>
  <si>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</si>
  <si>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</si>
  <si>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</si>
  <si>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</si>
  <si>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</si>
  <si>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</si>
  <si>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</si>
  <si>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</si>
  <si>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</si>
  <si>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</si>
  <si>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</si>
  <si>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</si>
  <si>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</si>
  <si>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</si>
  <si>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</si>
  <si>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</si>
  <si>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</si>
  <si>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</si>
  <si>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</si>
  <si>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</si>
  <si>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</si>
  <si>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</si>
  <si>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</si>
  <si>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</si>
  <si>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</si>
  <si>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</si>
  <si>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</si>
  <si>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</si>
  <si>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</si>
  <si>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</si>
  <si>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</si>
  <si>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</si>
  <si>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</si>
  <si>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</si>
  <si>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</si>
  <si>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</si>
  <si>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</si>
  <si>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</si>
  <si>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</si>
  <si>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</si>
  <si>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</si>
  <si>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</si>
  <si>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</si>
  <si>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</si>
  <si>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</si>
  <si>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</si>
  <si>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</si>
  <si>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</si>
  <si>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</si>
  <si>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</si>
  <si>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</si>
  <si>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</si>
  <si>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</si>
  <si>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</si>
  <si>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</si>
  <si>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</si>
  <si>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</si>
  <si>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</si>
  <si>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</si>
  <si>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</si>
  <si>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</si>
  <si>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</si>
  <si>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</si>
  <si>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</si>
  <si>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</si>
  <si>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</si>
  <si>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</si>
  <si>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</si>
  <si>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</si>
  <si>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</si>
  <si>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</si>
  <si>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</si>
  <si>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</si>
  <si>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</si>
  <si>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</si>
  <si>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</si>
  <si>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</si>
  <si>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</si>
  <si>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</si>
  <si>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</si>
  <si>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</si>
  <si>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</si>
  <si>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</si>
  <si>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</si>
  <si>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</si>
  <si>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</si>
  <si>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</si>
  <si>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</si>
  <si>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</si>
  <si>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</si>
  <si>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</si>
  <si>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</si>
  <si>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</si>
  <si>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</si>
  <si>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</si>
  <si>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</si>
  <si>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</si>
  <si>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</si>
  <si>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</si>
  <si>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</si>
  <si>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</si>
  <si>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</si>
  <si>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</si>
  <si>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</si>
  <si>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</si>
  <si>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</si>
  <si>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</si>
  <si>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</si>
  <si>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</si>
  <si>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</si>
  <si>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</si>
  <si>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</si>
  <si>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</si>
  <si>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</si>
  <si>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</si>
  <si>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</si>
  <si>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</si>
  <si>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</si>
  <si>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</si>
  <si>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</si>
  <si>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</si>
  <si>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</si>
  <si>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</si>
  <si>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</si>
  <si>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</si>
  <si>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</si>
  <si>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</si>
  <si>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</si>
  <si>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</si>
  <si>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</si>
  <si>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</si>
  <si>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</si>
  <si>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</si>
  <si>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</si>
  <si>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</si>
  <si>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</si>
  <si>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</si>
  <si>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</si>
  <si>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</si>
  <si>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</si>
  <si>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</si>
  <si>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</si>
  <si>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</si>
  <si>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</si>
  <si>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</si>
  <si>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</si>
  <si>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</si>
  <si>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</si>
  <si>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</si>
  <si>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</si>
  <si>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</si>
  <si>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</si>
  <si>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</si>
  <si>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</si>
  <si>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</si>
  <si>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</si>
  <si>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</si>
  <si>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</si>
  <si>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</si>
  <si>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</si>
  <si>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</si>
  <si>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</si>
  <si>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</si>
  <si>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</si>
  <si>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</si>
  <si>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</si>
  <si>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</si>
  <si>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</si>
  <si>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</si>
  <si>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</si>
  <si>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</si>
  <si>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</si>
  <si>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</si>
  <si>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</si>
  <si>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</si>
  <si>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</si>
  <si>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</si>
  <si>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</si>
  <si>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</si>
  <si>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</si>
  <si>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</si>
  <si>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</si>
  <si>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</si>
  <si>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</si>
  <si>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</si>
  <si>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</si>
  <si>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</si>
  <si>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</si>
  <si>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</si>
  <si>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</si>
  <si>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</si>
  <si>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</si>
  <si>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</si>
  <si>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</si>
  <si>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</si>
  <si>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</si>
  <si>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</si>
  <si>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</si>
  <si>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</si>
  <si>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</si>
  <si>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</si>
  <si>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</si>
  <si>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</si>
  <si>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</si>
  <si>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</si>
  <si>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</si>
  <si>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</si>
  <si>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</si>
  <si>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</si>
  <si>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</si>
  <si>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</si>
  <si>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</si>
  <si>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</si>
  <si>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</si>
  <si>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</si>
  <si>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</si>
  <si>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</si>
  <si>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</si>
  <si>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</si>
  <si>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</si>
  <si>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</si>
  <si>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</si>
  <si>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</si>
  <si>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</si>
  <si>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</si>
  <si>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</si>
  <si>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</si>
  <si>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</si>
  <si>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</si>
  <si>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</si>
  <si>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</si>
  <si>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</si>
  <si>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</si>
  <si>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</si>
  <si>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</si>
  <si>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</si>
  <si>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</si>
  <si>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</si>
  <si>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</si>
  <si>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</si>
  <si>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</si>
  <si>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</si>
  <si>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</si>
  <si>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</si>
  <si>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</si>
  <si>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</si>
  <si>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</si>
  <si>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</si>
  <si>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</si>
  <si>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</si>
  <si>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</si>
  <si>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</si>
  <si>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</si>
  <si>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</si>
  <si>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</si>
  <si>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</si>
  <si>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</si>
  <si>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</si>
  <si>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</si>
  <si>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</si>
  <si>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</si>
  <si>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</si>
  <si>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</si>
  <si>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</si>
  <si>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</si>
  <si>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</si>
  <si>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</si>
  <si>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</si>
  <si>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</si>
  <si>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</si>
  <si>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</si>
  <si>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</si>
  <si>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</si>
  <si>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</si>
  <si>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</si>
  <si>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</si>
  <si>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</si>
  <si>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</si>
  <si>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</si>
  <si>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</si>
  <si>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</si>
  <si>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</si>
  <si>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</si>
  <si>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</si>
  <si>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</si>
  <si>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</si>
  <si>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</si>
  <si>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</si>
  <si>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</si>
  <si>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</si>
  <si>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</si>
  <si>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</si>
  <si>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</si>
  <si>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</si>
  <si>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</si>
  <si>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</si>
  <si>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</si>
  <si>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</si>
  <si>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</si>
  <si>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</si>
  <si>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</si>
  <si>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</si>
  <si>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</si>
  <si>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</si>
  <si>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</si>
  <si>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</si>
  <si>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</si>
  <si>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</si>
  <si>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</si>
  <si>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</si>
  <si>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</si>
  <si>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</si>
  <si>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</si>
  <si>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</si>
  <si>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</si>
  <si>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</si>
  <si>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</si>
  <si>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</si>
  <si>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</si>
  <si>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</si>
  <si>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</si>
  <si>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</si>
  <si>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</si>
  <si>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</si>
  <si>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</si>
  <si>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</si>
  <si>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</si>
  <si>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</si>
  <si>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</si>
  <si>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</si>
  <si>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</si>
  <si>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</si>
  <si>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</si>
  <si>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</si>
  <si>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</si>
  <si>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</si>
  <si>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</si>
  <si>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</si>
  <si>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</si>
  <si>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</si>
  <si>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</si>
  <si>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</si>
  <si>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</si>
  <si>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</si>
  <si>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</si>
  <si>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</si>
  <si>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</si>
  <si>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</si>
  <si>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</si>
  <si>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</si>
  <si>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</si>
  <si>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</si>
  <si>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</si>
  <si>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</si>
  <si>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</si>
  <si>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</si>
  <si>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</si>
  <si>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</si>
  <si>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</si>
  <si>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</si>
  <si>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</si>
  <si>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</si>
  <si>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</si>
  <si>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</si>
  <si>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</si>
  <si>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</si>
  <si>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</si>
  <si>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</si>
  <si>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</si>
  <si>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</si>
  <si>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</si>
  <si>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</si>
  <si>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</si>
  <si>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</si>
  <si>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</si>
  <si>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</si>
  <si>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</si>
  <si>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</si>
  <si>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</si>
  <si>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</si>
  <si>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</si>
  <si>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</si>
  <si>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</si>
  <si>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</si>
  <si>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</si>
  <si>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</si>
  <si>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</si>
  <si>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</si>
  <si>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</si>
  <si>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</si>
  <si>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</si>
  <si>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</si>
  <si>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</si>
  <si>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</si>
  <si>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</si>
  <si>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</si>
  <si>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</si>
  <si>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</si>
  <si>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</si>
  <si>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</si>
  <si>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</si>
  <si>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</si>
  <si>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</si>
  <si>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</si>
  <si>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</si>
  <si>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</si>
  <si>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</si>
  <si>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</si>
  <si>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</si>
  <si>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</si>
  <si>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</si>
  <si>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</si>
  <si>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</si>
  <si>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</si>
  <si>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</si>
  <si>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</si>
  <si>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</si>
  <si>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</si>
  <si>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</si>
  <si>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</si>
  <si>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</si>
  <si>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</si>
  <si>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</si>
  <si>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</si>
  <si>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</si>
  <si>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</si>
  <si>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</si>
  <si>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</si>
  <si>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</si>
  <si>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</si>
  <si>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</si>
  <si>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</si>
  <si>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</si>
  <si>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</si>
  <si>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</si>
  <si>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</si>
  <si>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</si>
  <si>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</si>
  <si>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</si>
  <si>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</si>
  <si>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</si>
  <si>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</si>
  <si>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</si>
  <si>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</si>
  <si>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</si>
  <si>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</si>
  <si>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</si>
  <si>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</si>
  <si>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</si>
  <si>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</si>
  <si>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</si>
  <si>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</si>
  <si>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</si>
  <si>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</si>
  <si>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</si>
  <si>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</si>
  <si>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</si>
  <si>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</si>
  <si>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</si>
  <si>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</si>
  <si>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</si>
  <si>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</si>
  <si>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</si>
  <si>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</si>
  <si>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</si>
  <si>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</si>
  <si>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</si>
  <si>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</si>
  <si>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</si>
  <si>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</si>
  <si>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</si>
  <si>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</si>
  <si>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</si>
  <si>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</si>
  <si>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</si>
  <si>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</si>
  <si>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</si>
  <si>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</si>
  <si>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</si>
  <si>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</si>
  <si>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</si>
  <si>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</si>
  <si>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</si>
  <si>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</si>
  <si>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</si>
  <si>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</si>
  <si>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</si>
  <si>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</si>
  <si>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</si>
  <si>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</si>
  <si>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</si>
  <si>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</si>
  <si>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</si>
  <si>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</si>
  <si>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</si>
  <si>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</si>
  <si>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</si>
  <si>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</si>
  <si>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</si>
  <si>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</si>
  <si>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</si>
  <si>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</si>
  <si>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</si>
  <si>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</si>
  <si>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</si>
  <si>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</si>
  <si>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</si>
  <si>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</si>
  <si>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</si>
  <si>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</si>
  <si>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</si>
  <si>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</si>
  <si>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</si>
  <si>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</si>
  <si>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</si>
  <si>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</si>
  <si>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</si>
  <si>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</si>
  <si>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</si>
  <si>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</si>
  <si>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</si>
  <si>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</si>
  <si>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</si>
  <si>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</si>
  <si>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</si>
  <si>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</si>
  <si>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</si>
  <si>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</si>
  <si>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</si>
  <si>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</si>
  <si>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</si>
  <si>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</si>
  <si>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</si>
  <si>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</si>
  <si>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</si>
  <si>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</si>
  <si>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</si>
  <si>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</si>
  <si>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</si>
  <si>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</si>
  <si>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</si>
  <si>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</si>
  <si>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</si>
  <si>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</si>
  <si>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</si>
  <si>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</si>
  <si>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</si>
  <si>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</si>
  <si>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</si>
  <si>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</si>
  <si>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</si>
  <si>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</si>
  <si>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</si>
  <si>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</si>
  <si>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</si>
  <si>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</si>
  <si>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</si>
  <si>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</si>
  <si>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</si>
  <si>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</si>
  <si>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</si>
  <si>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</si>
  <si>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</si>
  <si>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</si>
  <si>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</si>
  <si>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</si>
  <si>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</si>
  <si>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</si>
  <si>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</si>
  <si>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</si>
  <si>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</si>
  <si>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</si>
  <si>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</si>
  <si>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</si>
  <si>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</si>
  <si>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</si>
  <si>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</si>
  <si>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</si>
  <si>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</si>
  <si>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</si>
  <si>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</si>
  <si>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</si>
  <si>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</si>
  <si>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</si>
  <si>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</si>
  <si>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</si>
  <si>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</si>
  <si>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</si>
  <si>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</si>
  <si>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</si>
  <si>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</si>
  <si>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</si>
  <si>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</si>
  <si>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</si>
  <si>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</si>
  <si>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</si>
  <si>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</si>
  <si>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</si>
  <si>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</si>
  <si>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</si>
  <si>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</si>
  <si>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</si>
  <si>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</si>
  <si>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</si>
  <si>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</si>
  <si>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</si>
  <si>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</si>
  <si>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</si>
  <si>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</si>
  <si>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</si>
  <si>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</si>
  <si>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</si>
  <si>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</si>
  <si>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</si>
  <si>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</si>
  <si>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</si>
  <si>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</si>
  <si>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</si>
  <si>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</si>
  <si>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</si>
  <si>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</si>
  <si>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</si>
  <si>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</si>
  <si>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</si>
  <si>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</si>
  <si>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</si>
  <si>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</si>
  <si>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</si>
  <si>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</si>
  <si>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</si>
  <si>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</si>
  <si>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</si>
  <si>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</si>
  <si>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</si>
  <si>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</si>
  <si>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</si>
  <si>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</si>
  <si>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</si>
  <si>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</si>
  <si>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</si>
  <si>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</si>
  <si>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</si>
  <si>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</si>
  <si>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</si>
  <si>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</si>
  <si>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</si>
  <si>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</si>
  <si>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</si>
  <si>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</si>
  <si>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</si>
  <si>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</si>
  <si>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</si>
  <si>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</si>
  <si>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</si>
  <si>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</si>
  <si>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</si>
  <si>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</si>
  <si>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</si>
  <si>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</si>
  <si>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</si>
  <si>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</si>
  <si>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</si>
  <si>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</si>
  <si>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</si>
  <si>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</si>
  <si>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</si>
  <si>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</si>
  <si>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</si>
  <si>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</si>
  <si>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</si>
  <si>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</si>
  <si>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</si>
  <si>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</si>
  <si>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</si>
  <si>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</si>
  <si>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</si>
  <si>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</si>
  <si>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</si>
  <si>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</si>
  <si>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</si>
  <si>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</si>
  <si>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</si>
  <si>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</si>
  <si>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</si>
  <si>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</si>
  <si>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</si>
  <si>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</si>
  <si>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</si>
  <si>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</si>
  <si>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</si>
  <si>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</si>
  <si>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</si>
  <si>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</si>
  <si>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</si>
  <si>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</si>
  <si>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</si>
  <si>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</si>
  <si>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</si>
  <si>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</si>
  <si>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</si>
  <si>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</si>
  <si>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</si>
  <si>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</si>
  <si>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</si>
  <si>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</si>
  <si>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</si>
  <si>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</si>
  <si>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</si>
  <si>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</si>
  <si>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</si>
  <si>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</si>
  <si>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</si>
  <si>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</si>
  <si>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</si>
  <si>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</si>
  <si>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</si>
  <si>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</si>
  <si>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</si>
  <si>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</si>
  <si>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</si>
  <si>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</si>
  <si>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</si>
  <si>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</si>
  <si>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</si>
  <si>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</si>
  <si>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</si>
  <si>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</si>
  <si>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</si>
  <si>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</si>
  <si>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</si>
  <si>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</si>
  <si>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</si>
  <si>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</si>
  <si>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</si>
  <si>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</si>
  <si>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</si>
  <si>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</si>
  <si>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</si>
  <si>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</si>
  <si>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</si>
  <si>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</si>
  <si>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</si>
  <si>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</si>
  <si>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</si>
  <si>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</si>
  <si>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</si>
  <si>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</si>
  <si>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</si>
  <si>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</si>
  <si>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</si>
  <si>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</si>
  <si>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</si>
  <si>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</si>
  <si>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</si>
  <si>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</si>
  <si>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</si>
  <si>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</si>
  <si>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</si>
  <si>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</si>
  <si>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</si>
  <si>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</si>
  <si>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</si>
  <si>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</si>
  <si>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</si>
  <si>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</si>
  <si>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</si>
  <si>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</si>
  <si>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</si>
  <si>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</si>
  <si>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</si>
  <si>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</si>
  <si>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</si>
  <si>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</si>
  <si>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</si>
  <si>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</si>
  <si>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</si>
  <si>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</si>
  <si>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</si>
  <si>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</si>
  <si>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</si>
  <si>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</si>
  <si>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</si>
  <si>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</si>
  <si>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</si>
  <si>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</si>
  <si>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</si>
  <si>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</si>
  <si>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</si>
  <si>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</si>
  <si>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</si>
  <si>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</si>
  <si>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</si>
  <si>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</si>
  <si>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</si>
  <si>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</si>
  <si>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</si>
  <si>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</si>
  <si>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</si>
  <si>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</si>
  <si>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</si>
  <si>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</si>
  <si>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</si>
  <si>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</si>
  <si>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</si>
  <si>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</si>
  <si>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</si>
  <si>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</si>
  <si>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</si>
  <si>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</si>
  <si>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</si>
  <si>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</si>
  <si>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</si>
  <si>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</si>
  <si>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</si>
  <si>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</si>
  <si>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</si>
  <si>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</si>
  <si>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</si>
  <si>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</si>
  <si>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</si>
  <si>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</si>
  <si>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</si>
  <si>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</si>
  <si>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</si>
  <si>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</si>
  <si>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</si>
  <si>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</si>
  <si>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</si>
  <si>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</si>
  <si>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</si>
  <si>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</si>
  <si>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</si>
  <si>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</si>
  <si>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</si>
  <si>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</si>
  <si>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</si>
  <si>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</si>
  <si>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</si>
  <si>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</si>
  <si>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</si>
  <si>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</si>
  <si>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</si>
  <si>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</si>
  <si>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</si>
  <si>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</si>
  <si>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</si>
  <si>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</si>
  <si>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</si>
  <si>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</si>
  <si>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</si>
  <si>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</si>
  <si>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</si>
  <si>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</si>
  <si>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</si>
  <si>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</si>
  <si>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</si>
  <si>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</si>
  <si>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</si>
  <si>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</si>
  <si>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</si>
  <si>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</si>
  <si>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</si>
  <si>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</si>
  <si>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</si>
  <si>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</si>
  <si>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</si>
  <si>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</si>
  <si>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</si>
  <si>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</si>
  <si>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</si>
  <si>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</si>
  <si>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</si>
  <si>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</si>
  <si>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</si>
  <si>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</si>
  <si>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</si>
  <si>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</si>
  <si>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</si>
  <si>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</si>
  <si>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</si>
  <si>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</si>
  <si>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</si>
  <si>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</si>
  <si>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</si>
  <si>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</si>
  <si>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</si>
  <si>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</si>
  <si>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</si>
  <si>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</si>
  <si>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</si>
  <si>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</si>
  <si>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</si>
  <si>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</si>
  <si>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</si>
  <si>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</si>
  <si>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</si>
  <si>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</si>
  <si>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</si>
  <si>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</si>
  <si>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</si>
  <si>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</si>
  <si>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</si>
  <si>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</si>
  <si>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</si>
  <si>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</si>
  <si>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</si>
  <si>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</si>
  <si>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</si>
  <si>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</si>
  <si>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</si>
  <si>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</si>
  <si>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</si>
  <si>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</si>
  <si>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</si>
  <si>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</si>
  <si>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</si>
  <si>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</si>
  <si>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</si>
  <si>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</si>
  <si>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</si>
  <si>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</si>
  <si>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</si>
  <si>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</si>
  <si>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</si>
  <si>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</si>
  <si>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</si>
  <si>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</si>
  <si>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</si>
  <si>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</si>
  <si>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</si>
  <si>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</si>
  <si>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</si>
  <si>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</si>
  <si>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</si>
  <si>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</si>
  <si>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</si>
  <si>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</si>
  <si>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</si>
  <si>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</si>
  <si>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</si>
  <si>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</si>
  <si>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</si>
  <si>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</si>
  <si>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</si>
  <si>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</si>
  <si>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</si>
  <si>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</si>
  <si>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</si>
  <si>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</si>
  <si>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</si>
  <si>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</si>
  <si>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</si>
  <si>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</si>
  <si>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</si>
  <si>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</si>
  <si>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</si>
  <si>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</si>
  <si>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</si>
  <si>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</si>
  <si>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</si>
  <si>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</si>
  <si>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</si>
  <si>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</si>
  <si>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</si>
  <si>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</si>
  <si>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</si>
  <si>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</si>
  <si>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</si>
  <si>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</si>
  <si>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</si>
  <si>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</si>
  <si>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</si>
  <si>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</si>
  <si>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</si>
  <si>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</si>
  <si>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</si>
  <si>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</si>
  <si>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</si>
  <si>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</si>
  <si>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</si>
  <si>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</si>
  <si>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</si>
  <si>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</si>
  <si>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</si>
  <si>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</si>
  <si>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</si>
  <si>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</si>
  <si>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</si>
  <si>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</si>
  <si>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</si>
  <si>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</si>
  <si>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</si>
  <si>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</si>
  <si>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</si>
  <si>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</si>
  <si>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</si>
  <si>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</si>
  <si>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</si>
  <si>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</si>
  <si>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</si>
  <si>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</si>
  <si>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</si>
  <si>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</si>
  <si>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</si>
  <si>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</si>
  <si>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</si>
  <si>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</si>
  <si>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</si>
  <si>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</si>
  <si>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</si>
  <si>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</si>
  <si>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</si>
  <si>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</si>
  <si>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</si>
  <si>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</si>
  <si>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</si>
  <si>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</si>
  <si>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</si>
  <si>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</si>
  <si>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</si>
  <si>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</si>
  <si>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</si>
  <si>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</si>
  <si>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</si>
  <si>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</si>
  <si>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</si>
  <si>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</si>
  <si>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</si>
  <si>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</si>
  <si>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</si>
  <si>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</si>
  <si>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</si>
  <si>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</si>
  <si>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</si>
  <si>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</si>
  <si>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</si>
  <si>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</si>
  <si>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</si>
  <si>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</si>
  <si>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</si>
  <si>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</si>
  <si>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</si>
  <si>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</si>
  <si>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</si>
  <si>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</si>
  <si>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</si>
  <si>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</si>
  <si>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</si>
  <si>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</si>
  <si>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</si>
  <si>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</si>
  <si>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</si>
  <si>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</si>
  <si>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</si>
  <si>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</si>
  <si>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</si>
  <si>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</si>
  <si>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</si>
  <si>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</si>
  <si>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</si>
  <si>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</si>
  <si>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</si>
  <si>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</si>
  <si>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</si>
  <si>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</si>
  <si>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</si>
  <si>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</si>
  <si>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</si>
  <si>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</si>
  <si>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</si>
  <si>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</si>
  <si>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</si>
  <si>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</si>
  <si>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</si>
  <si>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</si>
  <si>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</si>
  <si>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</si>
  <si>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</si>
  <si>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</si>
  <si>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</si>
  <si>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</si>
  <si>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</si>
  <si>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</si>
  <si>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</si>
  <si>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</si>
  <si>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</si>
  <si>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</si>
  <si>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</si>
  <si>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</si>
  <si>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</si>
  <si>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</si>
  <si>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</si>
  <si>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</si>
  <si>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</si>
  <si>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</si>
  <si>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</si>
  <si>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</si>
  <si>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</si>
  <si>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</si>
  <si>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</si>
  <si>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</si>
  <si>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</si>
  <si>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</si>
  <si>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</si>
  <si>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</si>
  <si>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</si>
  <si>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</si>
  <si>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</si>
  <si>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</si>
  <si>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</si>
  <si>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</si>
  <si>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</si>
  <si>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</si>
  <si>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</si>
  <si>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</si>
  <si>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</si>
  <si>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</si>
  <si>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</si>
  <si>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</si>
  <si>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</si>
  <si>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</si>
  <si>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</si>
  <si>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</si>
  <si>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</si>
  <si>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</si>
  <si>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</si>
  <si>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</si>
  <si>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</si>
  <si>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</si>
  <si>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</si>
  <si>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</si>
  <si>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</si>
  <si>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</si>
  <si>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</si>
  <si>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</si>
  <si>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</si>
  <si>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</si>
  <si>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</si>
  <si>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</si>
  <si>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</si>
  <si>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</si>
  <si>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</si>
  <si>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</si>
  <si>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</si>
  <si>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</si>
  <si>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</si>
  <si>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</si>
  <si>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</si>
  <si>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</si>
  <si>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</si>
  <si>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</si>
  <si>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</si>
  <si>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</si>
  <si>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</si>
  <si>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</si>
  <si>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</si>
  <si>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</si>
  <si>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</si>
  <si>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</si>
  <si>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</si>
  <si>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</si>
  <si>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</si>
  <si>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</si>
  <si>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</si>
  <si>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</si>
  <si>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</si>
  <si>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</si>
  <si>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</si>
  <si>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</si>
  <si>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</si>
  <si>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</si>
  <si>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</si>
  <si>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</si>
  <si>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</si>
  <si>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</si>
  <si>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</si>
  <si>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</si>
  <si>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</si>
  <si>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</si>
  <si>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</si>
  <si>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</si>
  <si>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</si>
  <si>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</si>
  <si>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</si>
  <si>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</si>
  <si>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</si>
  <si>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</si>
  <si>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</si>
  <si>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</si>
  <si>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</si>
  <si>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</si>
  <si>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</si>
  <si>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</si>
  <si>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</si>
  <si>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</si>
  <si>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</si>
  <si>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</si>
  <si>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</si>
  <si>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</si>
  <si>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</si>
  <si>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</si>
  <si>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</si>
  <si>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</si>
  <si>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</si>
  <si>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</si>
  <si>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</si>
  <si>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</si>
  <si>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</si>
  <si>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</si>
  <si>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</si>
  <si>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</si>
  <si>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</si>
  <si>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</si>
  <si>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</si>
  <si>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</si>
  <si>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</si>
  <si>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</si>
  <si>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</si>
  <si>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</si>
  <si>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</si>
  <si>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</si>
  <si>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</si>
  <si>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</si>
  <si>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</si>
  <si>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</si>
  <si>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</si>
  <si>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</si>
  <si>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</si>
  <si>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</si>
  <si>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</si>
  <si>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</si>
  <si>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</si>
  <si>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</si>
  <si>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</si>
  <si>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</si>
  <si>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</si>
  <si>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</si>
  <si>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</si>
  <si>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</si>
  <si>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</si>
  <si>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</si>
  <si>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</si>
  <si>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</si>
  <si>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</si>
  <si>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</si>
  <si>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</si>
  <si>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</si>
  <si>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</si>
  <si>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</si>
  <si>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</si>
  <si>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</si>
  <si>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</si>
  <si>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</si>
  <si>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</si>
  <si>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</si>
  <si>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</si>
  <si>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</si>
  <si>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</si>
  <si>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</si>
  <si>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</si>
  <si>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</si>
  <si>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</si>
  <si>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</si>
  <si>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</si>
  <si>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</si>
  <si>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</si>
  <si>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</si>
  <si>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</si>
  <si>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</si>
  <si>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</si>
  <si>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</si>
  <si>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</si>
  <si>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</si>
  <si>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</si>
  <si>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</si>
  <si>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</si>
  <si>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</si>
  <si>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</si>
  <si>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</si>
  <si>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</si>
  <si>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</si>
  <si>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</si>
  <si>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</si>
  <si>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</si>
  <si>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</si>
  <si>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</si>
  <si>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</si>
  <si>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</si>
  <si>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</si>
  <si>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</si>
  <si>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</si>
  <si>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</si>
  <si>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</si>
  <si>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</si>
  <si>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</si>
  <si>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</si>
  <si>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</si>
  <si>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</si>
  <si>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</si>
  <si>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</si>
  <si>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</si>
  <si>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</si>
  <si>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</si>
  <si>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</si>
  <si>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</si>
  <si>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</si>
  <si>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</si>
  <si>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</si>
  <si>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</si>
  <si>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</si>
  <si>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</si>
  <si>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</si>
  <si>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</si>
  <si>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</si>
  <si>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</si>
  <si>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</si>
  <si>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</si>
  <si>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</si>
  <si>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</si>
  <si>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</si>
  <si>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</si>
  <si>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</si>
  <si>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</si>
  <si>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</si>
  <si>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</si>
  <si>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</si>
  <si>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</si>
  <si>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</si>
  <si>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</si>
  <si>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</si>
  <si>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</si>
  <si>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</si>
  <si>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</si>
  <si>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</si>
  <si>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</si>
  <si>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</si>
  <si>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</si>
  <si>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</si>
  <si>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</si>
  <si>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</si>
  <si>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</si>
  <si>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</si>
  <si>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</si>
  <si>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</si>
  <si>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</si>
  <si>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</si>
  <si>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</si>
  <si>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</si>
  <si>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</si>
  <si>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</si>
  <si>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</si>
  <si>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</si>
  <si>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</si>
  <si>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</si>
  <si>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</si>
  <si>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</si>
  <si>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</si>
  <si>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</si>
  <si>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</si>
  <si>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</si>
  <si>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</si>
  <si>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</si>
  <si>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</si>
  <si>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</si>
  <si>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</si>
  <si>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</si>
  <si>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</si>
  <si>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</si>
  <si>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</si>
  <si>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</si>
  <si>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</si>
  <si>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</si>
  <si>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</si>
  <si>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</si>
  <si>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</si>
  <si>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</si>
  <si>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</si>
  <si>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</si>
  <si>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</si>
  <si>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</si>
  <si>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</si>
  <si>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</si>
  <si>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</si>
  <si>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</si>
  <si>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</si>
  <si>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</si>
  <si>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</si>
  <si>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</si>
  <si>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</si>
  <si>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</si>
  <si>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</si>
  <si>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</si>
  <si>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</si>
  <si>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</si>
  <si>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</si>
  <si>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</si>
  <si>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</si>
  <si>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</si>
  <si>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</si>
  <si>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</si>
  <si>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</si>
  <si>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</si>
  <si>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</si>
  <si>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</si>
  <si>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</si>
  <si>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</si>
  <si>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</si>
  <si>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</si>
  <si>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</si>
  <si>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</si>
  <si>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</si>
  <si>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</si>
  <si>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</si>
  <si>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</si>
  <si>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</si>
  <si>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</si>
  <si>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</si>
  <si>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</si>
  <si>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</si>
  <si>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</si>
  <si>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</si>
  <si>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</si>
  <si>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</si>
  <si>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</si>
  <si>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</si>
  <si>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</si>
  <si>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</si>
  <si>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</si>
  <si>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</si>
  <si>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</si>
  <si>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</si>
  <si>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</si>
  <si>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</si>
  <si>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</si>
  <si>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</si>
  <si>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</si>
  <si>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</si>
  <si>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</si>
  <si>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</si>
  <si>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</si>
  <si>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</si>
  <si>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</si>
  <si>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</si>
  <si>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</si>
  <si>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</si>
  <si>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</si>
  <si>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</si>
  <si>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</si>
  <si>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</si>
  <si>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</si>
  <si>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</si>
  <si>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</si>
  <si>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</si>
  <si>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</si>
  <si>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</si>
  <si>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</si>
  <si>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</si>
  <si>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</si>
  <si>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</si>
  <si>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</si>
  <si>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</si>
  <si>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</si>
  <si>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</si>
  <si>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</si>
  <si>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</si>
  <si>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</si>
  <si>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</si>
  <si>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</si>
  <si>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</si>
  <si>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</si>
  <si>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</si>
  <si>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</si>
  <si>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</si>
  <si>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</si>
  <si>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</si>
  <si>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</si>
  <si>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</si>
  <si>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</si>
  <si>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</si>
  <si>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</si>
  <si>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</si>
  <si>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</si>
  <si>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</si>
  <si>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</si>
  <si>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</si>
  <si>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</si>
  <si>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</si>
  <si>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</si>
  <si>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</si>
  <si>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</si>
  <si>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</si>
  <si>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</si>
  <si>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</si>
  <si>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</si>
  <si>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</si>
  <si>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</si>
  <si>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</si>
  <si>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</si>
  <si>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</si>
  <si>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</si>
  <si>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</si>
  <si>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</si>
  <si>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</si>
  <si>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</si>
  <si>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</si>
  <si>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</si>
  <si>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</si>
  <si>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</si>
  <si>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</si>
  <si>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</si>
  <si>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</si>
  <si>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</si>
  <si>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</si>
  <si>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</si>
  <si>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</si>
  <si>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</si>
  <si>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</si>
  <si>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</si>
  <si>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</si>
  <si>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</si>
  <si>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</si>
  <si>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</si>
  <si>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</si>
  <si>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</si>
  <si>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</si>
  <si>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</si>
  <si>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</si>
  <si>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</si>
  <si>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</si>
  <si>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</si>
  <si>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</si>
  <si>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</si>
  <si>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</si>
  <si>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</si>
  <si>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</si>
  <si>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</si>
  <si>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</si>
  <si>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</si>
  <si>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</si>
  <si>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</si>
  <si>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</si>
  <si>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</si>
  <si>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</si>
  <si>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</si>
  <si>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</si>
  <si>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</si>
  <si>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</si>
  <si>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</si>
  <si>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</si>
  <si>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</si>
  <si>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</si>
  <si>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</si>
  <si>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</si>
  <si>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</si>
  <si>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</si>
  <si>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</si>
  <si>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</si>
  <si>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</si>
  <si>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</si>
  <si>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</si>
  <si>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</si>
  <si>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</si>
  <si>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</si>
  <si>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</si>
  <si>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</si>
  <si>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</si>
  <si>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</si>
  <si>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</si>
  <si>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</si>
  <si>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</si>
  <si>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</si>
  <si>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</si>
  <si>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</si>
  <si>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</si>
  <si>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</si>
  <si>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</si>
  <si>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</si>
  <si>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</si>
  <si>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</si>
  <si>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</si>
  <si>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</si>
  <si>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</si>
  <si>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</si>
  <si>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</si>
  <si>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</si>
  <si>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</si>
  <si>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</si>
  <si>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</si>
  <si>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</si>
  <si>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</si>
  <si>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</si>
  <si>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</si>
  <si>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</si>
  <si>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</si>
  <si>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</si>
  <si>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</si>
  <si>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</si>
  <si>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</si>
  <si>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</si>
  <si>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</si>
  <si>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</si>
  <si>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</si>
  <si>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</si>
  <si>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</si>
  <si>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</si>
  <si>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</si>
  <si>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</si>
  <si>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</si>
  <si>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</si>
  <si>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</si>
  <si>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</si>
  <si>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</si>
  <si>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</si>
  <si>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</si>
  <si>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</si>
  <si>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</si>
  <si>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</si>
  <si>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</si>
  <si>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</si>
  <si>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</si>
  <si>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</si>
  <si>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</si>
  <si>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</si>
  <si>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</si>
  <si>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</si>
  <si>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</si>
  <si>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</si>
  <si>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</si>
  <si>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</si>
  <si>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</si>
  <si>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</si>
  <si>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</si>
  <si>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</si>
  <si>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</si>
  <si>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</si>
  <si>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</si>
  <si>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</si>
  <si>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</si>
  <si>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</si>
  <si>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</si>
  <si>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</si>
  <si>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</si>
  <si>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</si>
  <si>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</si>
  <si>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</si>
  <si>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</si>
  <si>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</si>
  <si>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</si>
  <si>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</si>
  <si>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</si>
  <si>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</si>
  <si>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</si>
  <si>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</si>
  <si>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</si>
  <si>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</si>
  <si>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</si>
  <si>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</si>
  <si>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</si>
  <si>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</si>
  <si>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</si>
  <si>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</si>
  <si>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</si>
  <si>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</si>
  <si>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</si>
  <si>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</si>
  <si>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</si>
  <si>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</si>
  <si>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</si>
  <si>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</si>
  <si>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</si>
  <si>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</si>
  <si>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</si>
  <si>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</si>
  <si>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</si>
  <si>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</si>
  <si>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</si>
  <si>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</si>
  <si>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</si>
  <si>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</si>
  <si>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</si>
  <si>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</si>
  <si>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</si>
  <si>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</si>
  <si>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</si>
  <si>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</si>
  <si>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</si>
  <si>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</si>
  <si>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</si>
  <si>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</si>
  <si>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</si>
  <si>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</si>
  <si>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</si>
  <si>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</si>
  <si>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</si>
  <si>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</si>
  <si>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</si>
  <si>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</si>
  <si>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</si>
  <si>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</si>
  <si>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</si>
  <si>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</si>
  <si>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</si>
  <si>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</si>
  <si>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</si>
  <si>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</si>
  <si>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</si>
  <si>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</si>
  <si>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</si>
  <si>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</si>
  <si>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</si>
  <si>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</si>
  <si>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</si>
  <si>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</si>
  <si>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</si>
  <si>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</si>
  <si>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</si>
  <si>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</si>
  <si>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</si>
  <si>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</si>
  <si>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</si>
  <si>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</si>
  <si>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</si>
  <si>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</si>
  <si>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</si>
  <si>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</si>
  <si>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</si>
  <si>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</si>
  <si>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</si>
  <si>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</si>
  <si>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</si>
  <si>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</si>
  <si>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</si>
  <si>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</si>
  <si>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</si>
  <si>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</si>
  <si>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</si>
  <si>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</si>
  <si>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</si>
  <si>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</si>
  <si>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</si>
  <si>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</si>
  <si>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</si>
  <si>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</si>
  <si>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</si>
  <si>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</si>
  <si>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</si>
  <si>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</si>
  <si>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</si>
  <si>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</si>
  <si>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</si>
  <si>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</si>
  <si>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</si>
  <si>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</si>
  <si>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</si>
  <si>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</si>
  <si>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</si>
  <si>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</si>
  <si>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</si>
  <si>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</si>
  <si>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</si>
  <si>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</si>
  <si>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</si>
  <si>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</si>
  <si>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</si>
  <si>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</si>
  <si>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</si>
  <si>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</si>
  <si>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</si>
  <si>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</si>
  <si>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</si>
  <si>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</si>
  <si>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</si>
  <si>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</si>
  <si>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</si>
  <si>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</si>
  <si>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</si>
  <si>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</si>
  <si>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</si>
  <si>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</si>
  <si>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</si>
  <si>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</si>
  <si>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</si>
  <si>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</si>
  <si>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</si>
  <si>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</si>
  <si>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</si>
  <si>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</si>
  <si>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</si>
  <si>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</si>
  <si>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</si>
  <si>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</si>
  <si>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</si>
  <si>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</si>
  <si>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</si>
  <si>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</si>
  <si>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</si>
  <si>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</si>
  <si>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</si>
  <si>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</si>
  <si>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</si>
  <si>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</si>
  <si>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</si>
  <si>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</si>
  <si>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</si>
  <si>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</si>
  <si>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</si>
  <si>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</si>
  <si>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</si>
  <si>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</si>
  <si>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</si>
  <si>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</si>
  <si>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</si>
  <si>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</si>
  <si>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</si>
  <si>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</si>
  <si>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</si>
  <si>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</si>
  <si>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</si>
  <si>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</si>
  <si>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</si>
  <si>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</si>
  <si>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</si>
  <si>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</si>
  <si>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</si>
  <si>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</si>
  <si>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</si>
  <si>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</si>
  <si>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</si>
  <si>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</si>
  <si>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</si>
  <si>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</si>
  <si>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</si>
  <si>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</si>
  <si>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</si>
  <si>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</si>
  <si>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</si>
  <si>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</si>
  <si>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</si>
  <si>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</si>
  <si>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</si>
  <si>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</si>
  <si>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</si>
  <si>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</si>
  <si>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</si>
  <si>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</si>
  <si>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</si>
  <si>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</si>
  <si>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</si>
  <si>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</si>
  <si>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</si>
  <si>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</si>
  <si>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</si>
  <si>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</si>
  <si>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</si>
  <si>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</si>
  <si>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</si>
  <si>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</si>
  <si>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</si>
  <si>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</si>
  <si>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</si>
  <si>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</si>
  <si>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</si>
  <si>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</si>
  <si>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</si>
  <si>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</si>
  <si>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</si>
  <si>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</si>
  <si>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</si>
  <si>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</si>
  <si>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</si>
  <si>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</si>
  <si>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</si>
  <si>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</si>
  <si>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</si>
  <si>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</si>
  <si>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</si>
  <si>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</si>
  <si>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</si>
  <si>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</si>
  <si>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</si>
  <si>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</si>
  <si>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</si>
  <si>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</si>
  <si>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</si>
  <si>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</si>
  <si>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</si>
  <si>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</si>
  <si>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</si>
  <si>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</si>
  <si>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</si>
  <si>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</si>
  <si>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</si>
  <si>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</si>
  <si>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</si>
  <si>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</si>
  <si>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</si>
  <si>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</si>
  <si>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</si>
  <si>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</si>
  <si>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</si>
  <si>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</si>
  <si>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</si>
  <si>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</si>
  <si>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</si>
  <si>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</si>
  <si>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</si>
  <si>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</si>
  <si>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</si>
  <si>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</si>
  <si>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</si>
  <si>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</si>
  <si>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</si>
  <si>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</si>
  <si>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</si>
  <si>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</si>
  <si>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</si>
  <si>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</si>
  <si>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</si>
  <si>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</si>
  <si>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</si>
  <si>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</si>
  <si>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</si>
  <si>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</si>
  <si>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</si>
  <si>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</si>
  <si>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</si>
  <si>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</si>
  <si>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</si>
  <si>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</si>
  <si>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</si>
  <si>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</si>
  <si>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</si>
  <si>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</si>
  <si>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</si>
  <si>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</si>
  <si>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</si>
  <si>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</si>
  <si>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</si>
  <si>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</si>
  <si>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</si>
  <si>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</si>
  <si>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</si>
  <si>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</si>
  <si>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</si>
  <si>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</si>
  <si>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</si>
  <si>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</si>
  <si>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</si>
  <si>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</si>
  <si>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</si>
  <si>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</si>
  <si>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</si>
  <si>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</si>
  <si>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</si>
  <si>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</si>
  <si>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</si>
  <si>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</si>
  <si>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</si>
  <si>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</si>
  <si>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</si>
  <si>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</si>
  <si>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</si>
  <si>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</si>
  <si>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</si>
  <si>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</si>
  <si>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</si>
  <si>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</si>
  <si>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</si>
  <si>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</si>
  <si>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</si>
  <si>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</si>
  <si>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</si>
  <si>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</si>
  <si>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</si>
  <si>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</si>
  <si>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</si>
  <si>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</si>
  <si>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</si>
  <si>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</si>
  <si>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</si>
  <si>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</si>
  <si>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</si>
  <si>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</si>
  <si>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</si>
  <si>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</si>
  <si>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</si>
  <si>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</si>
  <si>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</si>
  <si>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</si>
  <si>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</si>
  <si>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</si>
  <si>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</si>
  <si>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</si>
  <si>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</si>
  <si>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</si>
  <si>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</si>
  <si>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</si>
  <si>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</si>
  <si>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</si>
  <si>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</si>
  <si>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</si>
  <si>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</si>
  <si>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</si>
  <si>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</si>
  <si>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</si>
  <si>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</si>
  <si>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</si>
  <si>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</si>
  <si>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</si>
  <si>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</si>
  <si>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</si>
  <si>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</si>
  <si>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</si>
  <si>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</si>
  <si>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</si>
  <si>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</si>
  <si>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</si>
  <si>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</si>
  <si>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</si>
  <si>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</si>
  <si>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</si>
  <si>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</si>
  <si>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</si>
  <si>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</si>
  <si>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</si>
  <si>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</si>
  <si>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</si>
  <si>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</si>
  <si>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</si>
  <si>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</si>
  <si>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</si>
  <si>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</si>
  <si>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</si>
  <si>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</si>
  <si>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</si>
  <si>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</si>
  <si>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</si>
  <si>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</si>
  <si>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</si>
  <si>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</si>
  <si>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</si>
  <si>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</si>
  <si>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</si>
  <si>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</si>
  <si>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</si>
  <si>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</si>
  <si>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</si>
  <si>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</si>
  <si>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</si>
  <si>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</si>
  <si>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</si>
  <si>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</si>
  <si>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</si>
  <si>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</si>
  <si>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</si>
  <si>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</si>
  <si>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</si>
  <si>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</si>
  <si>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</si>
  <si>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</si>
  <si>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</si>
  <si>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</si>
  <si>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</si>
  <si>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</si>
  <si>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</si>
  <si>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</si>
  <si>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</si>
  <si>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</si>
  <si>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</si>
  <si>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</si>
  <si>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</si>
  <si>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</si>
  <si>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</si>
  <si>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</si>
  <si>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</si>
  <si>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</si>
  <si>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</si>
  <si>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</si>
  <si>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</si>
  <si>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</si>
  <si>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</si>
  <si>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</si>
  <si>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</si>
  <si>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</si>
  <si>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</si>
  <si>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</si>
  <si>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</si>
  <si>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</si>
  <si>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</si>
  <si>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</si>
  <si>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</si>
  <si>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</si>
  <si>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</si>
  <si>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</si>
  <si>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</si>
  <si>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</si>
  <si>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</si>
  <si>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</si>
  <si>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</si>
  <si>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</si>
  <si>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</si>
  <si>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</si>
  <si>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</si>
  <si>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</si>
  <si>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</si>
  <si>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</si>
  <si>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</si>
  <si>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</si>
  <si>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</si>
  <si>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</si>
  <si>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</si>
  <si>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</si>
  <si>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</si>
  <si>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</si>
  <si>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</si>
  <si>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</si>
  <si>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</si>
  <si>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</si>
  <si>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</si>
  <si>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</si>
  <si>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</si>
  <si>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</si>
  <si>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</si>
  <si>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</si>
  <si>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</si>
  <si>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</si>
  <si>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</si>
  <si>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</si>
  <si>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</si>
  <si>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</si>
  <si>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</si>
  <si>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</si>
  <si>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</si>
  <si>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</si>
  <si>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</si>
  <si>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</si>
  <si>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</si>
  <si>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</si>
  <si>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</si>
  <si>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</si>
  <si>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</si>
  <si>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</si>
  <si>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</si>
  <si>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</si>
  <si>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</si>
  <si>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</si>
  <si>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</si>
  <si>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</si>
  <si>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</si>
  <si>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</si>
  <si>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</si>
  <si>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</si>
  <si>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</si>
  <si>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</si>
  <si>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</si>
  <si>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</si>
  <si>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</si>
  <si>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</si>
  <si>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</si>
  <si>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</si>
  <si>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</si>
  <si>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</si>
  <si>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</si>
  <si>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</si>
  <si>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</si>
  <si>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</si>
  <si>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</si>
  <si>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</si>
  <si>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</si>
  <si>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</si>
  <si>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</si>
  <si>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</si>
  <si>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</si>
  <si>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</si>
  <si>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</si>
  <si>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</si>
  <si>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</si>
  <si>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</si>
  <si>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</si>
  <si>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</si>
  <si>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</si>
  <si>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</si>
  <si>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</si>
  <si>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</si>
  <si>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</si>
  <si>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</si>
  <si>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</si>
  <si>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</si>
  <si>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</si>
  <si>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</si>
  <si>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</si>
  <si>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</si>
  <si>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</si>
  <si>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</si>
  <si>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</si>
  <si>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</si>
  <si>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</si>
  <si>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</si>
  <si>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</si>
  <si>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</si>
  <si>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</si>
  <si>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</si>
  <si>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</si>
  <si>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</si>
  <si>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</si>
  <si>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</si>
  <si>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</si>
  <si>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</si>
  <si>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</si>
  <si>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</si>
  <si>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</si>
  <si>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</si>
  <si>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</si>
  <si>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</si>
  <si>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</si>
  <si>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</si>
  <si>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</si>
  <si>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</si>
  <si>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</si>
  <si>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</si>
  <si>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</si>
  <si>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</si>
  <si>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</si>
  <si>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</si>
  <si>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</si>
  <si>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</si>
  <si>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</si>
  <si>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</si>
  <si>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</si>
  <si>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</si>
  <si>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</si>
  <si>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</si>
  <si>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</si>
  <si>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</si>
  <si>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</si>
  <si>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</si>
  <si>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</si>
  <si>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</si>
  <si>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</si>
  <si>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</si>
  <si>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</si>
  <si>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</si>
  <si>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</si>
  <si>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</si>
  <si>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</si>
  <si>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</si>
  <si>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</si>
  <si>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</si>
  <si>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</si>
  <si>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</si>
  <si>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</si>
  <si>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</si>
  <si>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</si>
  <si>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</si>
  <si>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</si>
  <si>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</si>
  <si>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</si>
  <si>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</si>
  <si>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</si>
  <si>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</si>
  <si>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</si>
  <si>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</si>
  <si>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</si>
  <si>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</si>
  <si>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</si>
  <si>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</si>
  <si>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</si>
  <si>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</si>
  <si>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</si>
  <si>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</si>
  <si>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</si>
  <si>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</si>
  <si>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</si>
  <si>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</si>
  <si>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</si>
  <si>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</si>
  <si>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</si>
  <si>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</si>
  <si>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</si>
  <si>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</si>
  <si>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</si>
  <si>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</si>
  <si>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</si>
  <si>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</si>
  <si>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</si>
  <si>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</si>
  <si>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</si>
  <si>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</si>
  <si>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</si>
  <si>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</si>
  <si>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</si>
  <si>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</si>
  <si>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</si>
  <si>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</si>
  <si>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</si>
  <si>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</si>
  <si>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</si>
  <si>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</si>
  <si>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</si>
  <si>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</si>
  <si>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</si>
  <si>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</si>
  <si>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</si>
  <si>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</si>
  <si>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</si>
  <si>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</si>
  <si>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</si>
  <si>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</si>
  <si>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</si>
  <si>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</si>
  <si>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</si>
  <si>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</si>
  <si>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</si>
  <si>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</si>
  <si>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</si>
  <si>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</si>
  <si>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</si>
  <si>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</si>
  <si>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</si>
  <si>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</si>
  <si>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</si>
  <si>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</si>
  <si>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</si>
  <si>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</si>
  <si>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</si>
  <si>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</si>
  <si>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</si>
  <si>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</si>
  <si>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</si>
  <si>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</si>
  <si>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</si>
  <si>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</si>
  <si>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</si>
  <si>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</si>
  <si>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</si>
  <si>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</si>
  <si>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</si>
  <si>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</si>
  <si>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</si>
  <si>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</si>
  <si>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</si>
  <si>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</si>
  <si>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</si>
  <si>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</si>
  <si>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</si>
  <si>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</si>
  <si>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</si>
  <si>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</si>
  <si>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</si>
  <si>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</si>
  <si>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</si>
  <si>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</si>
  <si>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</si>
  <si>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</si>
  <si>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</si>
  <si>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</si>
  <si>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</si>
  <si>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</si>
  <si>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</si>
  <si>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</si>
  <si>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</si>
  <si>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</si>
  <si>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</si>
  <si>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</si>
  <si>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</si>
  <si>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</si>
  <si>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</si>
  <si>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</si>
  <si>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</si>
  <si>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</si>
  <si>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</si>
  <si>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</si>
  <si>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</si>
  <si>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</si>
  <si>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</si>
  <si>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</si>
  <si>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</si>
  <si>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</si>
  <si>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</si>
  <si>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</si>
  <si>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</si>
  <si>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</si>
  <si>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</si>
  <si>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</si>
  <si>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</si>
  <si>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</si>
  <si>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</si>
  <si>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</si>
  <si>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</si>
  <si>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</si>
  <si>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</si>
  <si>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</si>
  <si>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</si>
  <si>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</si>
  <si>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</si>
  <si>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</si>
  <si>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</si>
  <si>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</si>
  <si>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</si>
  <si>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</si>
  <si>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</si>
  <si>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</si>
  <si>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</si>
  <si>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</si>
  <si>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</si>
  <si>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</si>
  <si>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</si>
  <si>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</si>
  <si>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</si>
  <si>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</si>
  <si>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</si>
  <si>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</si>
  <si>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</si>
  <si>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</si>
  <si>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</si>
  <si>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</si>
  <si>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</si>
  <si>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</si>
  <si>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</si>
  <si>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</si>
  <si>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</si>
  <si>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</si>
  <si>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</si>
  <si>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</si>
  <si>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</si>
  <si>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</si>
  <si>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</si>
  <si>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</si>
  <si>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</si>
  <si>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</si>
  <si>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</si>
  <si>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</si>
  <si>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</si>
  <si>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</si>
  <si>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</si>
  <si>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</si>
  <si>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</si>
  <si>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</si>
  <si>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</si>
  <si>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</si>
  <si>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</si>
  <si>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</si>
  <si>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</si>
  <si>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</si>
  <si>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</si>
  <si>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</si>
  <si>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</si>
  <si>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</si>
  <si>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</si>
  <si>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</si>
  <si>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</si>
  <si>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</si>
  <si>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</si>
  <si>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</si>
  <si>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</si>
  <si>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</si>
  <si>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</si>
  <si>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</si>
  <si>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</si>
  <si>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</si>
  <si>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</si>
  <si>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</si>
  <si>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</si>
  <si>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</si>
  <si>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</si>
  <si>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</si>
  <si>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</si>
  <si>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</si>
  <si>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</si>
  <si>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</si>
  <si>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</si>
  <si>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</si>
  <si>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</si>
  <si>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</si>
  <si>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</si>
  <si>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</si>
  <si>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</si>
  <si>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</si>
  <si>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</si>
  <si>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</si>
  <si>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</si>
  <si>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</si>
  <si>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</si>
  <si>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</si>
  <si>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</si>
  <si>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</si>
  <si>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</si>
  <si>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</si>
  <si>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</si>
  <si>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</si>
  <si>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</si>
  <si>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</si>
  <si>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</si>
  <si>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</si>
  <si>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</si>
  <si>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</si>
  <si>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</si>
  <si>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</si>
  <si>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</si>
  <si>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</si>
  <si>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</si>
  <si>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</si>
  <si>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</si>
  <si>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</si>
  <si>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</si>
  <si>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</si>
  <si>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</si>
  <si>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</si>
  <si>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</si>
  <si>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</si>
  <si>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</si>
  <si>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</si>
  <si>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</si>
  <si>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</si>
  <si>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</si>
  <si>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</si>
  <si>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</si>
  <si>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</si>
  <si>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</si>
  <si>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</si>
  <si>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</si>
  <si>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</si>
  <si>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</si>
  <si>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</si>
  <si>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</si>
  <si>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</si>
  <si>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</si>
  <si>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</si>
  <si>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</si>
  <si>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</si>
  <si>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</si>
  <si>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</si>
  <si>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</si>
  <si>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</si>
  <si>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</si>
  <si>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</si>
  <si>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</si>
  <si>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</si>
  <si>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</si>
  <si>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</si>
  <si>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</si>
  <si>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</si>
  <si>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</si>
  <si>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</si>
  <si>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</si>
  <si>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</si>
  <si>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</si>
  <si>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</si>
  <si>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</si>
  <si>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</si>
  <si>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</si>
  <si>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</si>
  <si>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</si>
  <si>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</si>
  <si>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</si>
  <si>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</si>
  <si>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</si>
  <si>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</si>
  <si>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</si>
  <si>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</si>
  <si>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</si>
  <si>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</si>
  <si>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</si>
  <si>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</si>
  <si>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</si>
  <si>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</si>
  <si>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</si>
  <si>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</si>
  <si>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</si>
  <si>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</si>
  <si>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</si>
  <si>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</si>
  <si>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</si>
  <si>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</si>
  <si>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</si>
  <si>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</si>
  <si>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</si>
  <si>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</si>
  <si>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</si>
  <si>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</si>
  <si>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</si>
  <si>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</si>
  <si>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</si>
  <si>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</si>
  <si>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</si>
  <si>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</si>
  <si>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</si>
  <si>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</si>
  <si>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</si>
  <si>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</si>
  <si>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</si>
  <si>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</si>
  <si>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</si>
  <si>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</si>
  <si>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</si>
  <si>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</si>
  <si>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</si>
  <si>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</si>
  <si>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</si>
  <si>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</si>
  <si>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</si>
  <si>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</si>
  <si>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</si>
  <si>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</si>
  <si>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</si>
  <si>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</si>
  <si>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</si>
  <si>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</si>
  <si>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</si>
  <si>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</si>
  <si>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</si>
  <si>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</si>
  <si>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</si>
  <si>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</si>
  <si>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</si>
  <si>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</si>
  <si>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</si>
  <si>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</si>
  <si>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</si>
  <si>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</si>
  <si>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</si>
  <si>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</si>
  <si>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</si>
  <si>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</si>
  <si>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</si>
  <si>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</si>
  <si>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</si>
  <si>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</si>
  <si>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</si>
  <si>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</si>
  <si>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</si>
  <si>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</si>
  <si>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</si>
  <si>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</si>
  <si>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</si>
  <si>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</si>
  <si>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</si>
  <si>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</si>
  <si>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</si>
  <si>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</si>
  <si>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</si>
  <si>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</si>
  <si>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</si>
  <si>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</si>
  <si>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</si>
  <si>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</si>
  <si>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</si>
  <si>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</si>
  <si>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</si>
  <si>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</si>
  <si>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</si>
  <si>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</si>
  <si>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</si>
  <si>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</si>
  <si>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</si>
  <si>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</si>
  <si>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</si>
  <si>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</si>
  <si>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</si>
  <si>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</si>
  <si>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</si>
  <si>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</si>
  <si>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</si>
  <si>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</si>
  <si>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</si>
  <si>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</si>
  <si>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</si>
  <si>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</si>
  <si>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</si>
  <si>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</si>
  <si>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</si>
  <si>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</si>
  <si>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</si>
  <si>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</si>
  <si>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</si>
  <si>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</si>
  <si>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</si>
  <si>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</si>
  <si>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</si>
  <si>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</si>
  <si>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</si>
  <si>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</si>
  <si>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</si>
  <si>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</si>
  <si>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</si>
  <si>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</si>
  <si>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</si>
  <si>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</si>
  <si>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</si>
  <si>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</si>
  <si>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</si>
  <si>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</si>
  <si>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</si>
  <si>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</si>
  <si>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</si>
  <si>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</si>
  <si>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</si>
  <si>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</si>
  <si>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</si>
  <si>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</si>
  <si>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</si>
  <si>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</si>
  <si>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</si>
  <si>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</si>
  <si>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</si>
  <si>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</si>
  <si>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</si>
  <si>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</si>
  <si>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</si>
  <si>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</si>
  <si>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</si>
  <si>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</si>
  <si>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</si>
  <si>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</si>
  <si>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</si>
  <si>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</si>
  <si>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</si>
  <si>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</si>
  <si>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</si>
  <si>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</si>
  <si>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</si>
  <si>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</si>
  <si>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</si>
  <si>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</si>
  <si>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</si>
  <si>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</si>
  <si>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</si>
  <si>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</si>
  <si>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</si>
  <si>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</si>
  <si>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</si>
  <si>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</si>
  <si>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</si>
  <si>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</si>
  <si>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</si>
  <si>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</si>
  <si>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</si>
  <si>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</si>
  <si>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</si>
  <si>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</si>
  <si>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</si>
  <si>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</si>
  <si>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</si>
  <si>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</si>
  <si>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</si>
  <si>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</si>
  <si>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</si>
  <si>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</si>
  <si>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</si>
  <si>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</si>
  <si>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</si>
  <si>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</si>
  <si>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</si>
  <si>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</si>
  <si>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</si>
  <si>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</si>
  <si>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</si>
  <si>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</si>
  <si>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</si>
  <si>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</si>
  <si>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</si>
  <si>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</si>
  <si>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</si>
  <si>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</si>
  <si>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</si>
  <si>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</si>
  <si>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</si>
  <si>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</si>
  <si>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</si>
  <si>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</si>
  <si>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</si>
  <si>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</si>
  <si>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</si>
  <si>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</si>
  <si>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</si>
  <si>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</si>
  <si>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</si>
  <si>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</si>
  <si>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</si>
  <si>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</si>
  <si>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</si>
  <si>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</si>
  <si>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</si>
  <si>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</si>
  <si>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</si>
  <si>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</si>
  <si>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</si>
  <si>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</si>
  <si>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</si>
  <si>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</si>
  <si>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</si>
  <si>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</si>
  <si>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</si>
  <si>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</si>
  <si>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</si>
  <si>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</si>
  <si>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</si>
  <si>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</si>
  <si>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</si>
  <si>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</si>
  <si>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</si>
  <si>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</si>
  <si>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</si>
  <si>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</si>
  <si>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</si>
  <si>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</si>
  <si>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</si>
  <si>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</si>
  <si>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</si>
  <si>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</si>
  <si>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</si>
  <si>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</si>
  <si>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</si>
  <si>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</si>
  <si>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</si>
  <si>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</si>
  <si>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</si>
  <si>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</si>
  <si>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</si>
  <si>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</si>
  <si>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</si>
  <si>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</si>
  <si>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</si>
  <si>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</si>
  <si>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</si>
  <si>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</si>
  <si>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</si>
  <si>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</si>
  <si>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</si>
  <si>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</si>
  <si>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</si>
  <si>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</si>
  <si>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</si>
  <si>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</si>
  <si>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</si>
  <si>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</si>
  <si>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</si>
  <si>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</si>
  <si>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</si>
  <si>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</si>
  <si>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</si>
  <si>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</si>
  <si>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</si>
  <si>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</si>
  <si>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</si>
  <si>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</si>
  <si>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</si>
  <si>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</si>
  <si>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</si>
  <si>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</si>
  <si>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</si>
  <si>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</si>
  <si>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</si>
  <si>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</si>
  <si>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</si>
  <si>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</si>
  <si>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</si>
  <si>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</si>
  <si>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</si>
  <si>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</si>
  <si>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</si>
  <si>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</si>
  <si>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</si>
  <si>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</si>
  <si>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</si>
  <si>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</si>
  <si>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</si>
  <si>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</si>
  <si>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</si>
  <si>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</si>
  <si>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</si>
  <si>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</si>
  <si>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</si>
  <si>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</si>
  <si>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</si>
  <si>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</si>
  <si>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</si>
  <si>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</si>
  <si>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</si>
  <si>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</si>
  <si>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</si>
  <si>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</si>
  <si>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</si>
  <si>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</si>
  <si>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</si>
  <si>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</si>
  <si>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</si>
  <si>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</si>
  <si>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</si>
  <si>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</si>
  <si>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</si>
  <si>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</si>
  <si>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</si>
  <si>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</si>
  <si>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</si>
  <si>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</si>
  <si>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</si>
  <si>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</si>
  <si>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</si>
  <si>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</si>
  <si>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</si>
  <si>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</si>
  <si>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</si>
  <si>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</si>
  <si>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</si>
  <si>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</si>
  <si>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</si>
  <si>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</si>
  <si>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</si>
  <si>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</si>
  <si>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</si>
  <si>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</si>
  <si>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</si>
  <si>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</si>
  <si>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</si>
  <si>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</si>
  <si>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</si>
  <si>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</si>
  <si>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</si>
  <si>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</si>
  <si>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</si>
  <si>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</si>
  <si>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</si>
  <si>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</si>
  <si>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</si>
  <si>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</si>
  <si>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</si>
  <si>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</si>
  <si>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</si>
  <si>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</si>
  <si>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</si>
  <si>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</si>
  <si>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</si>
  <si>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</si>
  <si>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</si>
  <si>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</si>
  <si>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</si>
  <si>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</si>
  <si>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</si>
  <si>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</si>
  <si>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</si>
  <si>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</si>
  <si>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</si>
  <si>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</si>
  <si>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</si>
  <si>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</si>
  <si>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</si>
  <si>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</si>
  <si>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</si>
  <si>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</si>
  <si>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</si>
  <si>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</si>
  <si>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</si>
  <si>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</si>
  <si>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</si>
  <si>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</si>
  <si>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</si>
  <si>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</si>
  <si>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</si>
  <si>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</si>
  <si>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</si>
  <si>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</si>
  <si>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</si>
  <si>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</si>
  <si>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</si>
  <si>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</si>
  <si>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</si>
  <si>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</si>
  <si>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</si>
  <si>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</si>
  <si>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</si>
  <si>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</si>
  <si>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</si>
  <si>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</si>
  <si>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</si>
  <si>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</si>
  <si>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</si>
  <si>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</si>
  <si>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</si>
  <si>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</si>
  <si>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</si>
  <si>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</si>
  <si>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</si>
  <si>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</si>
  <si>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</si>
  <si>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</si>
  <si>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</si>
  <si>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</si>
  <si>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</si>
  <si>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</si>
  <si>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</si>
  <si>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</si>
  <si>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</si>
  <si>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</si>
  <si>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</si>
  <si>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</si>
  <si>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</si>
  <si>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</si>
  <si>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</si>
  <si>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</si>
  <si>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</si>
  <si>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</si>
  <si>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</si>
  <si>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</si>
  <si>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</si>
  <si>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</si>
  <si>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</si>
  <si>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</si>
  <si>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</si>
  <si>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</si>
  <si>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</si>
  <si>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</si>
  <si>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</si>
  <si>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</si>
  <si>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</si>
  <si>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</si>
  <si>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</si>
  <si>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</si>
  <si>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</si>
  <si>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</si>
  <si>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</si>
  <si>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</si>
  <si>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</si>
  <si>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</si>
  <si>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</si>
  <si>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</si>
  <si>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</si>
  <si>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</si>
  <si>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</si>
  <si>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</si>
  <si>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</si>
  <si>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</si>
  <si>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</si>
  <si>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</si>
  <si>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</si>
  <si>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</si>
  <si>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</si>
  <si>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</si>
  <si>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</si>
  <si>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</si>
  <si>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</si>
  <si>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</si>
  <si>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</si>
  <si>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</si>
  <si>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</si>
  <si>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</si>
  <si>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</si>
  <si>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</si>
  <si>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</si>
  <si>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</si>
  <si>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</si>
  <si>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</si>
  <si>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</si>
  <si>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</si>
  <si>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</si>
  <si>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</si>
  <si>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</si>
  <si>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</si>
  <si>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</si>
  <si>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</si>
  <si>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</si>
  <si>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</si>
  <si>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</si>
  <si>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</si>
  <si>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</si>
  <si>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</si>
  <si>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</si>
  <si>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</si>
  <si>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</si>
  <si>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</si>
  <si>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</si>
  <si>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</si>
  <si>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</si>
  <si>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</si>
  <si>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</si>
  <si>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</si>
  <si>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</si>
  <si>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</si>
  <si>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</si>
  <si>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</si>
  <si>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</si>
  <si>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</si>
  <si>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</si>
  <si>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</si>
  <si>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</si>
  <si>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</si>
  <si>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</si>
  <si>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</si>
  <si>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</si>
  <si>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</si>
  <si>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</si>
  <si>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</si>
  <si>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</si>
  <si>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</si>
  <si>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</si>
  <si>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</si>
  <si>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</si>
  <si>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</si>
  <si>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</si>
  <si>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</si>
  <si>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</si>
  <si>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</si>
  <si>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</si>
  <si>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</si>
  <si>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</si>
  <si>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</si>
  <si>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</si>
  <si>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</si>
  <si>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</si>
  <si>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</si>
  <si>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</si>
  <si>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</si>
  <si>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</si>
  <si>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</si>
  <si>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</si>
  <si>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</si>
  <si>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</si>
  <si>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</si>
  <si>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</si>
  <si>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</si>
  <si>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</si>
  <si>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</si>
  <si>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</si>
  <si>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</si>
  <si>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</si>
  <si>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</si>
  <si>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</si>
  <si>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</si>
  <si>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</si>
  <si>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</si>
  <si>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</si>
  <si>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</si>
  <si>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</si>
  <si>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</si>
  <si>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</si>
  <si>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</si>
  <si>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</si>
  <si>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</si>
  <si>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</si>
  <si>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</si>
  <si>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</si>
  <si>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</si>
  <si>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</si>
  <si>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</si>
  <si>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</si>
  <si>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</si>
  <si>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</si>
  <si>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</si>
  <si>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</si>
  <si>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</si>
  <si>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</si>
  <si>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</si>
  <si>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</si>
  <si>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</si>
  <si>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</si>
  <si>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</si>
  <si>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</si>
  <si>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</si>
  <si>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</si>
  <si>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</si>
  <si>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</si>
  <si>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</si>
  <si>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</si>
  <si>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</si>
  <si>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</si>
  <si>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</si>
  <si>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</si>
  <si>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</si>
  <si>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</si>
  <si>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</si>
  <si>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</si>
  <si>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</si>
  <si>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</si>
  <si>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</si>
  <si>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</si>
  <si>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</si>
  <si>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</si>
  <si>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</si>
  <si>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</si>
  <si>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</si>
  <si>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</si>
  <si>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</si>
  <si>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</si>
  <si>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</si>
  <si>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</si>
  <si>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</si>
  <si>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</si>
  <si>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</si>
  <si>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</si>
  <si>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</si>
  <si>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</si>
  <si>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</si>
  <si>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</si>
  <si>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</si>
  <si>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</si>
  <si>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</si>
  <si>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</si>
  <si>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</si>
  <si>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</si>
  <si>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</si>
  <si>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</si>
  <si>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</si>
  <si>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</si>
  <si>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</si>
  <si>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</si>
  <si>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</si>
  <si>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</si>
  <si>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</si>
  <si>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</si>
  <si>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</si>
  <si>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</si>
  <si>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</si>
  <si>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</si>
  <si>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</si>
  <si>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</si>
  <si>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</si>
  <si>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</si>
  <si>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</si>
  <si>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</si>
  <si>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</si>
  <si>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</si>
  <si>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</si>
  <si>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</si>
  <si>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</si>
  <si>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</si>
  <si>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</si>
  <si>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</si>
  <si>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</si>
  <si>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</si>
  <si>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</si>
  <si>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</si>
  <si>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</si>
  <si>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</si>
  <si>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</si>
  <si>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</si>
  <si>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</si>
  <si>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</si>
  <si>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</si>
  <si>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</si>
  <si>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</si>
  <si>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</si>
  <si>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</si>
  <si>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</si>
  <si>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</si>
  <si>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</si>
  <si>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</si>
  <si>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</si>
  <si>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</si>
  <si>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</si>
  <si>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</si>
  <si>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</si>
  <si>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</si>
  <si>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</si>
  <si>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</si>
  <si>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</si>
  <si>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</si>
  <si>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</si>
  <si>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</si>
  <si>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</si>
  <si>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</si>
  <si>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</si>
  <si>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</si>
  <si>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</si>
  <si>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</si>
  <si>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</si>
  <si>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</si>
  <si>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</si>
  <si>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</si>
  <si>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</si>
  <si>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</si>
  <si>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</si>
  <si>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</si>
  <si>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</si>
  <si>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</si>
  <si>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</si>
  <si>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</si>
  <si>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</si>
  <si>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</si>
  <si>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</si>
  <si>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</si>
  <si>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</si>
  <si>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</si>
  <si>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</si>
  <si>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</si>
  <si>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</si>
  <si>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</si>
  <si>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</si>
  <si>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</si>
  <si>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</si>
  <si>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</si>
  <si>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</si>
  <si>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</si>
  <si>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</si>
  <si>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</si>
  <si>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</si>
  <si>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</si>
  <si>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</si>
  <si>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</si>
  <si>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</si>
  <si>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</si>
  <si>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</si>
  <si>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</si>
  <si>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</si>
  <si>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</si>
  <si>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</si>
  <si>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</si>
  <si>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</si>
  <si>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</si>
  <si>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</si>
  <si>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</si>
  <si>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</si>
  <si>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</si>
  <si>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</si>
  <si>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</si>
  <si>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</si>
  <si>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</si>
  <si>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</si>
  <si>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</si>
  <si>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</si>
  <si>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</si>
  <si>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</si>
  <si>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</si>
  <si>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</si>
  <si>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</si>
  <si>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</si>
  <si>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</si>
  <si>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</si>
  <si>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</si>
  <si>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</si>
  <si>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</si>
  <si>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</si>
  <si>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</si>
  <si>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</si>
  <si>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</si>
  <si>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</si>
  <si>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</si>
  <si>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</si>
  <si>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</si>
  <si>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</si>
  <si>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</si>
  <si>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</si>
  <si>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</si>
  <si>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</si>
  <si>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</si>
  <si>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</si>
  <si>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</si>
  <si>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</si>
  <si>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</si>
  <si>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</si>
  <si>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</si>
  <si>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</si>
  <si>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</si>
  <si>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</si>
  <si>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</si>
  <si>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</si>
  <si>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</si>
  <si>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</si>
  <si>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</si>
  <si>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</si>
  <si>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</si>
  <si>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</si>
  <si>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</si>
  <si>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</si>
  <si>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</si>
  <si>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</si>
  <si>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</si>
  <si>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</si>
  <si>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</si>
  <si>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</si>
  <si>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</si>
  <si>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</si>
  <si>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</si>
  <si>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</si>
  <si>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</si>
  <si>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</si>
  <si>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</si>
  <si>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</si>
  <si>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</si>
  <si>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</si>
  <si>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</si>
  <si>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</si>
  <si>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</si>
  <si>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</si>
  <si>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</si>
  <si>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</si>
  <si>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</si>
  <si>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</si>
  <si>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</si>
  <si>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</si>
  <si>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</si>
  <si>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</si>
  <si>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</si>
  <si>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</si>
  <si>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</si>
  <si>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</si>
  <si>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</si>
  <si>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</si>
  <si>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</si>
  <si>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</si>
  <si>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</si>
  <si>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</si>
  <si>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</si>
  <si>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</si>
  <si>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</si>
  <si>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</si>
  <si>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</si>
  <si>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</si>
  <si>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</si>
  <si>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</si>
  <si>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</si>
  <si>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</si>
  <si>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</si>
  <si>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</si>
  <si>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</si>
  <si>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</si>
  <si>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</si>
  <si>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</si>
  <si>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</si>
  <si>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</si>
  <si>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</si>
  <si>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</si>
  <si>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</si>
  <si>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</si>
  <si>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</si>
  <si>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</si>
  <si>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</si>
  <si>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</si>
  <si>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</si>
  <si>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</si>
  <si>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</si>
  <si>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</si>
  <si>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</si>
  <si>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</si>
  <si>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</si>
  <si>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</si>
  <si>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</si>
  <si>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</si>
  <si>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</si>
  <si>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</si>
  <si>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</si>
  <si>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</si>
  <si>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</si>
  <si>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</si>
  <si>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</si>
  <si>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</si>
  <si>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</si>
  <si>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</si>
  <si>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</si>
  <si>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</si>
  <si>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</si>
  <si>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</si>
  <si>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</si>
  <si>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</si>
  <si>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</si>
  <si>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</si>
  <si>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</si>
  <si>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</si>
  <si>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</si>
  <si>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</si>
  <si>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</si>
  <si>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</si>
  <si>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</si>
  <si>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</si>
  <si>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</si>
  <si>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</si>
  <si>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</si>
  <si>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</si>
  <si>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</si>
  <si>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</si>
  <si>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</si>
  <si>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</si>
  <si>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</si>
  <si>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</si>
  <si>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</si>
  <si>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</si>
  <si>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</si>
  <si>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</si>
  <si>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</si>
  <si>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</si>
  <si>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</si>
  <si>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</si>
  <si>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</si>
  <si>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</si>
  <si>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</si>
  <si>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</si>
  <si>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</si>
  <si>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</si>
  <si>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</si>
  <si>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</si>
  <si>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</si>
  <si>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</si>
  <si>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</si>
  <si>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</si>
  <si>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</si>
  <si>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</si>
  <si>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</si>
  <si>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</si>
  <si>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</si>
  <si>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</si>
  <si>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</si>
  <si>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</si>
  <si>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</si>
  <si>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</si>
  <si>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</si>
  <si>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</si>
  <si>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</si>
  <si>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</si>
  <si>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</si>
  <si>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</si>
  <si>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</si>
  <si>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</si>
  <si>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</si>
  <si>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</si>
  <si>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</si>
  <si>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</si>
  <si>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</si>
  <si>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</si>
  <si>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</si>
  <si>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</si>
  <si>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</si>
  <si>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</si>
  <si>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</si>
  <si>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</si>
  <si>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</si>
  <si>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</si>
  <si>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</si>
  <si>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</si>
  <si>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</si>
  <si>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</si>
  <si>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</si>
  <si>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</si>
  <si>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</si>
  <si>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</si>
  <si>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</si>
  <si>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</si>
  <si>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</si>
  <si>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</si>
  <si>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</si>
  <si>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</si>
  <si>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</si>
  <si>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</si>
  <si>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</si>
  <si>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</si>
  <si>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</si>
  <si>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</si>
  <si>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</si>
  <si>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</si>
  <si>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</si>
  <si>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</si>
  <si>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</si>
  <si>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</si>
  <si>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</si>
  <si>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</si>
  <si>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</si>
  <si>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</si>
  <si>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</si>
  <si>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</si>
  <si>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</si>
  <si>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</si>
  <si>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</si>
  <si>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</si>
  <si>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</si>
  <si>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</si>
  <si>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</si>
  <si>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</si>
  <si>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</si>
  <si>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</si>
  <si>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</si>
  <si>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</si>
  <si>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</si>
  <si>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</si>
  <si>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</si>
  <si>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</si>
  <si>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</si>
  <si>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</si>
  <si>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</si>
  <si>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</si>
  <si>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</si>
  <si>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</si>
  <si>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</si>
  <si>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</si>
  <si>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</si>
  <si>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</si>
  <si>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</si>
  <si>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</si>
  <si>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</si>
  <si>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</si>
  <si>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</si>
  <si>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</si>
  <si>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</si>
  <si>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</si>
  <si>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</si>
  <si>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</si>
  <si>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</si>
  <si>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</si>
  <si>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</si>
  <si>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</si>
  <si>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</si>
  <si>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</si>
  <si>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</si>
  <si>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</si>
  <si>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</si>
  <si>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</si>
  <si>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</si>
  <si>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</si>
  <si>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</si>
  <si>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</si>
  <si>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</si>
  <si>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</si>
  <si>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</si>
  <si>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</si>
  <si>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</si>
  <si>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</si>
  <si>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</si>
  <si>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</si>
  <si>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</si>
  <si>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</si>
  <si>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</si>
  <si>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</si>
  <si>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</si>
  <si>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</si>
  <si>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</si>
  <si>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</si>
  <si>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</si>
  <si>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</si>
  <si>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</si>
  <si>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</si>
  <si>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</si>
  <si>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</si>
  <si>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</si>
  <si>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</si>
  <si>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</si>
  <si>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</si>
  <si>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</si>
  <si>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</si>
  <si>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</si>
  <si>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</si>
  <si>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</si>
  <si>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</si>
  <si>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</si>
  <si>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</si>
  <si>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</si>
  <si>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</si>
  <si>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</si>
  <si>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</si>
  <si>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</si>
  <si>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</si>
  <si>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</si>
  <si>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</si>
  <si>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</si>
  <si>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</si>
  <si>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</si>
  <si>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</si>
  <si>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</si>
  <si>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</si>
  <si>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</si>
  <si>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</si>
  <si>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</si>
  <si>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</si>
  <si>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</si>
  <si>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</si>
  <si>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</si>
  <si>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</si>
  <si>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</si>
  <si>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</si>
  <si>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</si>
  <si>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</si>
  <si>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</si>
  <si>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</si>
  <si>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</si>
  <si>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</si>
  <si>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</si>
  <si>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</si>
  <si>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</si>
  <si>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</si>
  <si>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</si>
  <si>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</si>
  <si>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</si>
  <si>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</si>
  <si>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</si>
  <si>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</si>
  <si>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</si>
  <si>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</si>
  <si>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</si>
  <si>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</si>
  <si>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</si>
  <si>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</si>
  <si>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</si>
  <si>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</si>
  <si>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</si>
  <si>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</si>
  <si>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</si>
  <si>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</si>
  <si>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</si>
  <si>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</si>
  <si>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</si>
  <si>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</si>
  <si>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</si>
  <si>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</si>
  <si>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</si>
  <si>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</si>
  <si>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</si>
  <si>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</si>
  <si>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</si>
  <si>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</si>
  <si>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</si>
  <si>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</si>
  <si>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</si>
  <si>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</si>
  <si>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</si>
  <si>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</si>
  <si>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</si>
  <si>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</si>
  <si>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</si>
  <si>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</si>
  <si>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</si>
  <si>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</si>
  <si>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</si>
  <si>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</si>
  <si>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</si>
  <si>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</si>
  <si>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</si>
  <si>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</si>
  <si>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</si>
  <si>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</si>
  <si>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</si>
  <si>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</si>
  <si>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</si>
  <si>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</si>
  <si>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</si>
  <si>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</si>
  <si>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</si>
  <si>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</si>
  <si>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</si>
  <si>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</si>
  <si>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</si>
  <si>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</si>
  <si>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</si>
  <si>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</si>
  <si>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</si>
  <si>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</si>
  <si>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</si>
  <si>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</si>
  <si>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</si>
  <si>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</si>
  <si>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</si>
  <si>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</si>
  <si>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</si>
  <si>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</si>
  <si>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</si>
  <si>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</si>
  <si>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</si>
  <si>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</si>
  <si>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</si>
  <si>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</si>
  <si>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</si>
  <si>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</si>
  <si>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</si>
  <si>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</si>
  <si>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</si>
  <si>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</si>
  <si>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</si>
  <si>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</si>
  <si>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</si>
  <si>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</si>
  <si>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</si>
  <si>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</si>
  <si>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</si>
  <si>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</si>
  <si>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</si>
  <si>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</si>
  <si>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</si>
  <si>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</si>
  <si>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</si>
  <si>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</si>
  <si>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</si>
  <si>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</si>
  <si>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</si>
  <si>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</si>
  <si>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</si>
  <si>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</si>
  <si>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</si>
  <si>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</si>
  <si>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</si>
  <si>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</si>
  <si>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</si>
  <si>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</si>
  <si>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</si>
  <si>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</si>
  <si>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</si>
  <si>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</si>
  <si>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</si>
  <si>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</si>
  <si>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</si>
  <si>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</si>
  <si>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</si>
  <si>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</si>
  <si>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</si>
  <si>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</si>
  <si>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</si>
  <si>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</si>
  <si>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</si>
  <si>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</si>
  <si>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</si>
  <si>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</si>
  <si>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</si>
  <si>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</si>
  <si>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</si>
  <si>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</si>
  <si>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</si>
  <si>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</si>
  <si>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</si>
  <si>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</si>
  <si>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</si>
  <si>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</si>
  <si>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</si>
  <si>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</si>
  <si>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</si>
  <si>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</si>
  <si>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</si>
  <si>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</si>
  <si>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</si>
  <si>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</si>
  <si>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</si>
  <si>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</si>
  <si>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</si>
  <si>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</si>
  <si>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</si>
  <si>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</si>
  <si>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</si>
  <si>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</si>
  <si>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</si>
  <si>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</si>
  <si>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</si>
  <si>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</si>
  <si>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</si>
  <si>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</si>
  <si>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</si>
  <si>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</si>
  <si>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</si>
  <si>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</si>
  <si>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</si>
  <si>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</si>
  <si>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</si>
  <si>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</si>
  <si>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</si>
  <si>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</si>
  <si>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</si>
  <si>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</si>
  <si>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</si>
  <si>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</si>
  <si>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</si>
  <si>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</si>
  <si>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</si>
  <si>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</si>
  <si>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</si>
  <si>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</si>
  <si>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</si>
  <si>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</si>
  <si>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</si>
  <si>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</si>
  <si>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</si>
  <si>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</si>
  <si>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</si>
  <si>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</si>
  <si>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</si>
  <si>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</si>
  <si>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</si>
  <si>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</si>
  <si>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</si>
  <si>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</si>
  <si>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</si>
  <si>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</si>
  <si>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</si>
  <si>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</si>
  <si>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</si>
  <si>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</si>
  <si>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</si>
  <si>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</si>
  <si>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</si>
  <si>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</si>
  <si>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</si>
  <si>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</si>
  <si>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</si>
  <si>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</si>
  <si>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</si>
  <si>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</si>
  <si>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</si>
  <si>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</si>
  <si>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</si>
  <si>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</si>
  <si>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</si>
  <si>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</si>
  <si>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</si>
  <si>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</si>
  <si>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</si>
  <si>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</si>
  <si>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</si>
  <si>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</si>
  <si>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</si>
  <si>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</si>
  <si>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</si>
  <si>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</si>
  <si>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</si>
  <si>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</si>
  <si>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</si>
  <si>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</si>
  <si>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</si>
  <si>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</si>
  <si>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</si>
  <si>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</si>
  <si>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</si>
  <si>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</si>
  <si>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</si>
  <si>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</si>
  <si>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</si>
  <si>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</si>
  <si>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</si>
  <si>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</si>
  <si>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</si>
  <si>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</si>
  <si>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</si>
  <si>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</si>
  <si>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</si>
  <si>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</si>
  <si>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</si>
  <si>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</si>
  <si>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</si>
  <si>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</si>
  <si>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</si>
  <si>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</si>
  <si>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</si>
  <si>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</si>
  <si>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</si>
  <si>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</si>
  <si>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</si>
  <si>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</si>
  <si>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</si>
  <si>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</si>
  <si>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</si>
  <si>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</si>
  <si>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</si>
  <si>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</si>
  <si>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</si>
  <si>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</si>
  <si>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</si>
  <si>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</si>
  <si>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</si>
  <si>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</si>
  <si>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</si>
  <si>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</si>
  <si>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</si>
  <si>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</si>
  <si>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</si>
  <si>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</si>
  <si>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</si>
  <si>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</si>
  <si>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</si>
  <si>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</si>
  <si>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</si>
  <si>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</si>
  <si>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</si>
  <si>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</si>
  <si>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</si>
  <si>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</si>
  <si>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</si>
  <si>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</si>
  <si>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</si>
  <si>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</si>
  <si>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</si>
  <si>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</si>
  <si>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</si>
  <si>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</si>
  <si>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</si>
  <si>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</si>
  <si>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</si>
  <si>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</si>
  <si>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</si>
  <si>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</si>
  <si>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</si>
  <si>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</si>
  <si>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</si>
  <si>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</si>
  <si>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</si>
  <si>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</si>
  <si>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</si>
  <si>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</si>
  <si>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</si>
  <si>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</si>
  <si>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</si>
  <si>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</si>
  <si>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</si>
  <si>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</si>
  <si>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</si>
  <si>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</si>
  <si>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</si>
  <si>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</si>
  <si>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</si>
  <si>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</si>
  <si>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</si>
  <si>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</si>
  <si>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</si>
  <si>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</si>
  <si>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</si>
  <si>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</si>
  <si>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</si>
  <si>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</si>
  <si>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</si>
  <si>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</si>
  <si>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</si>
  <si>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</si>
  <si>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</si>
  <si>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</si>
  <si>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</si>
  <si>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</si>
  <si>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</si>
  <si>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</si>
  <si>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</si>
  <si>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</si>
  <si>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</si>
  <si>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</si>
  <si>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</si>
  <si>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</si>
  <si>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</si>
  <si>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</si>
  <si>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</si>
  <si>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</si>
  <si>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</si>
  <si>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</si>
  <si>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</si>
  <si>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</si>
  <si>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</si>
  <si>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</si>
  <si>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</si>
  <si>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</si>
  <si>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</si>
  <si>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</si>
  <si>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</si>
  <si>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</si>
  <si>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</si>
  <si>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</si>
  <si>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</si>
  <si>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</si>
  <si>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</si>
  <si>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</si>
  <si>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</si>
  <si>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</si>
  <si>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</si>
  <si>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</si>
  <si>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</si>
  <si>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</si>
  <si>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</si>
  <si>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</si>
  <si>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</si>
  <si>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</si>
  <si>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</si>
  <si>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</si>
  <si>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</si>
  <si>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</si>
  <si>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</si>
  <si>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</si>
  <si>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</si>
  <si>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</si>
  <si>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</si>
  <si>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</si>
  <si>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</si>
  <si>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</si>
  <si>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</si>
  <si>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</si>
  <si>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</si>
  <si>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</si>
  <si>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</si>
  <si>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</si>
  <si>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</si>
  <si>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</si>
  <si>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</si>
  <si>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</si>
  <si>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</si>
  <si>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</si>
  <si>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</si>
  <si>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</si>
  <si>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</si>
  <si>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</si>
  <si>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</si>
  <si>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</si>
  <si>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</si>
  <si>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</si>
  <si>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</si>
  <si>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</si>
  <si>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</si>
  <si>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</si>
  <si>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</si>
  <si>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</si>
  <si>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</si>
  <si>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</si>
  <si>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</si>
  <si>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</si>
  <si>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</si>
  <si>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</si>
  <si>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</si>
  <si>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</si>
  <si>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</si>
  <si>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</si>
  <si>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</si>
  <si>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</si>
  <si>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</si>
  <si>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</si>
  <si>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</si>
  <si>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</si>
  <si>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</si>
  <si>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</si>
  <si>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</si>
  <si>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</si>
  <si>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</si>
  <si>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</si>
  <si>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</si>
  <si>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</si>
  <si>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</si>
  <si>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</si>
  <si>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</si>
  <si>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</si>
  <si>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</si>
  <si>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</si>
  <si>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</si>
  <si>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</si>
  <si>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</si>
  <si>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</si>
  <si>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</si>
  <si>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</si>
  <si>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</si>
  <si>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</si>
  <si>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</si>
  <si>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</si>
  <si>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</si>
  <si>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</si>
  <si>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</si>
  <si>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</si>
  <si>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</si>
  <si>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</si>
  <si>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</si>
  <si>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</si>
  <si>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</si>
  <si>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</si>
  <si>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</si>
  <si>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</si>
  <si>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</si>
  <si>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</si>
  <si>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</si>
  <si>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</si>
  <si>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</si>
  <si>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</si>
  <si>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</si>
  <si>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</si>
  <si>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</si>
  <si>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</si>
  <si>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</si>
  <si>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</si>
  <si>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</si>
  <si>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</si>
  <si>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</si>
  <si>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</si>
  <si>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</si>
  <si>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</si>
  <si>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</si>
  <si>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</si>
  <si>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</si>
  <si>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</si>
  <si>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</si>
  <si>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</si>
  <si>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</si>
  <si>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</si>
  <si>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</si>
  <si>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</si>
  <si>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</si>
  <si>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</si>
  <si>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</si>
  <si>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</si>
  <si>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</si>
  <si>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</si>
  <si>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</si>
  <si>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</si>
  <si>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</si>
  <si>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</si>
  <si>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</si>
  <si>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</si>
  <si>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</si>
  <si>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</si>
  <si>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</si>
  <si>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</si>
  <si>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</si>
  <si>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</si>
  <si>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</si>
  <si>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</si>
  <si>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</si>
  <si>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</si>
  <si>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</si>
  <si>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</si>
  <si>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</si>
  <si>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</si>
  <si>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</si>
  <si>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</si>
  <si>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</si>
  <si>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</si>
  <si>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</si>
  <si>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</si>
  <si>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</si>
  <si>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</si>
  <si>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</si>
  <si>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</si>
  <si>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</si>
  <si>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</si>
  <si>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</si>
  <si>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</si>
  <si>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</si>
  <si>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</si>
  <si>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</si>
  <si>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</si>
  <si>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</si>
  <si>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</si>
  <si>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</si>
  <si>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</si>
  <si>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</si>
  <si>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</si>
  <si>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</si>
  <si>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</si>
  <si>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</si>
  <si>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</si>
  <si>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</si>
  <si>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</si>
  <si>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</si>
  <si>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</si>
  <si>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</si>
  <si>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</si>
  <si>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</si>
  <si>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</si>
  <si>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</si>
  <si>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</si>
  <si>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</si>
  <si>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</si>
  <si>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</si>
  <si>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</si>
  <si>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</si>
  <si>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</si>
  <si>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</si>
  <si>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</si>
  <si>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</si>
  <si>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</si>
  <si>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</si>
  <si>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</si>
  <si>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</si>
  <si>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</si>
  <si>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</si>
  <si>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</si>
  <si>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</si>
  <si>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</si>
  <si>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</si>
  <si>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</si>
  <si>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</si>
  <si>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</si>
  <si>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</si>
  <si>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</si>
  <si>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</si>
  <si>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</si>
  <si>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</si>
  <si>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</si>
  <si>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</si>
  <si>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</si>
  <si>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</si>
  <si>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</si>
  <si>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</si>
  <si>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</si>
  <si>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</si>
  <si>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</si>
  <si>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</si>
  <si>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</si>
  <si>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</si>
  <si>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</si>
  <si>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</si>
  <si>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</si>
  <si>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</si>
  <si>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</si>
  <si>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</si>
  <si>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</si>
  <si>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</si>
  <si>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</si>
  <si>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</si>
  <si>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</si>
  <si>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</si>
  <si>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</si>
  <si>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</si>
  <si>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</si>
  <si>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</si>
  <si>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</si>
  <si>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</si>
  <si>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</si>
  <si>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</si>
  <si>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</si>
  <si>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</si>
  <si>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</si>
  <si>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</si>
  <si>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</si>
  <si>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</si>
  <si>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</si>
  <si>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</si>
  <si>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</si>
  <si>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</si>
  <si>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</si>
  <si>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</si>
  <si>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</si>
  <si>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</si>
  <si>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</si>
  <si>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</si>
  <si>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</si>
  <si>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</si>
  <si>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</si>
  <si>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</si>
  <si>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</si>
  <si>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</si>
  <si>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</si>
  <si>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</si>
  <si>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</si>
  <si>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</si>
  <si>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</si>
  <si>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</si>
  <si>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</si>
  <si>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</si>
  <si>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</si>
  <si>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</si>
  <si>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</si>
  <si>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</si>
  <si>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</si>
  <si>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</si>
  <si>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</si>
  <si>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</si>
  <si>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</si>
  <si>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</si>
  <si>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</si>
  <si>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</si>
  <si>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</si>
  <si>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</si>
  <si>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</si>
  <si>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</si>
  <si>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</si>
  <si>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</si>
  <si>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</si>
  <si>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</si>
  <si>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</si>
  <si>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</si>
  <si>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</si>
  <si>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</si>
  <si>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</si>
  <si>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</si>
  <si>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</si>
  <si>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</si>
  <si>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</si>
  <si>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</si>
  <si>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</si>
  <si>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</si>
  <si>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</si>
  <si>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</si>
  <si>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</si>
  <si>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</si>
  <si>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</si>
  <si>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</si>
  <si>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</si>
  <si>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</si>
  <si>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</si>
  <si>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</si>
  <si>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</si>
  <si>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</si>
  <si>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</si>
  <si>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</si>
  <si>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</si>
  <si>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</si>
  <si>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</si>
  <si>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</si>
  <si>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</si>
  <si>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</si>
  <si>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</si>
  <si>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</si>
  <si>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</si>
  <si>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</si>
  <si>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</si>
  <si>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</si>
  <si>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</si>
  <si>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</si>
  <si>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</si>
  <si>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</si>
  <si>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</si>
  <si>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</si>
  <si>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</si>
  <si>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</si>
  <si>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</si>
  <si>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</si>
  <si>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</si>
  <si>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</si>
  <si>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</si>
  <si>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</si>
  <si>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</si>
  <si>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</si>
  <si>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</si>
  <si>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</si>
  <si>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</si>
  <si>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</si>
  <si>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</si>
  <si>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</si>
  <si>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</si>
  <si>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</si>
  <si>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</si>
  <si>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</si>
  <si>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</si>
  <si>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</si>
  <si>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</si>
  <si>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</si>
  <si>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</si>
  <si>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</si>
  <si>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</si>
  <si>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</si>
  <si>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</si>
  <si>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</si>
  <si>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</si>
  <si>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</si>
  <si>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</si>
  <si>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</si>
  <si>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</si>
  <si>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</si>
  <si>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</si>
  <si>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</si>
  <si>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</si>
  <si>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</si>
  <si>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</si>
  <si>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</si>
  <si>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</si>
  <si>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</si>
  <si>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</si>
  <si>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</si>
  <si>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</si>
  <si>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</si>
  <si>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</si>
  <si>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</si>
  <si>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</si>
  <si>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</si>
  <si>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</si>
  <si>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</si>
  <si>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</si>
  <si>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</si>
  <si>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</si>
  <si>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</si>
  <si>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</si>
  <si>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</si>
  <si>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</si>
  <si>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</si>
  <si>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</si>
  <si>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</si>
  <si>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</si>
  <si>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</si>
  <si>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</si>
  <si>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</si>
  <si>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</si>
  <si>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</si>
  <si>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</si>
  <si>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</si>
  <si>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</si>
  <si>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</si>
  <si>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</si>
  <si>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</si>
  <si>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</si>
  <si>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</si>
  <si>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</si>
  <si>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</si>
  <si>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</si>
  <si>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</si>
  <si>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</si>
  <si>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</si>
  <si>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</si>
  <si>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</si>
  <si>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</si>
  <si>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</si>
  <si>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</si>
  <si>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</si>
  <si>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</si>
  <si>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</si>
  <si>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</si>
  <si>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</si>
  <si>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</si>
  <si>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</si>
  <si>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</si>
  <si>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</si>
  <si>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</si>
  <si>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</si>
  <si>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</si>
  <si>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</si>
  <si>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</si>
  <si>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</si>
  <si>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</si>
  <si>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</si>
  <si>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</si>
  <si>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</si>
  <si>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</si>
  <si>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</si>
  <si>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</si>
  <si>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</si>
  <si>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</si>
  <si>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</si>
  <si>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</si>
  <si>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</si>
  <si>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</si>
  <si>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</si>
  <si>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</si>
  <si>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</si>
  <si>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</si>
  <si>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</si>
  <si>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</si>
  <si>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</si>
  <si>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</si>
  <si>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</si>
  <si>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</si>
  <si>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</si>
  <si>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</si>
  <si>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</si>
  <si>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</si>
  <si>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</si>
  <si>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</si>
  <si>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</si>
  <si>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</si>
  <si>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</si>
  <si>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</si>
  <si>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</si>
  <si>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</si>
  <si>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</si>
  <si>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</si>
  <si>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</si>
  <si>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</si>
  <si>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</si>
  <si>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</si>
  <si>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</si>
  <si>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</si>
  <si>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</si>
  <si>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</si>
  <si>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</si>
  <si>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</si>
  <si>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</si>
  <si>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</si>
  <si>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</si>
  <si>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</si>
  <si>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</si>
  <si>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</si>
  <si>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</si>
  <si>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</si>
  <si>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</si>
  <si>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</si>
  <si>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</si>
  <si>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</si>
  <si>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</si>
  <si>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</si>
  <si>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</si>
  <si>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</si>
  <si>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</si>
  <si>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</si>
  <si>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</si>
  <si>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</si>
  <si>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</si>
  <si>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</si>
  <si>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</si>
  <si>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</si>
  <si>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</si>
  <si>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</si>
  <si>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</si>
  <si>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</si>
  <si>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</si>
  <si>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</si>
  <si>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</si>
  <si>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</si>
  <si>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</si>
  <si>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</si>
  <si>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</si>
  <si>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</si>
  <si>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</si>
  <si>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</si>
  <si>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</si>
  <si>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</si>
  <si>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</si>
  <si>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</si>
  <si>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</si>
  <si>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</si>
  <si>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</si>
  <si>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</si>
  <si>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</si>
  <si>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</si>
  <si>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</si>
  <si>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</si>
  <si>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</si>
  <si>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</si>
  <si>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</si>
  <si>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</si>
  <si>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</si>
  <si>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</si>
  <si>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</si>
  <si>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</si>
  <si>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</si>
  <si>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</si>
  <si>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</si>
  <si>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</si>
  <si>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</si>
  <si>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</si>
  <si>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</si>
  <si>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</si>
  <si>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</si>
  <si>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</si>
  <si>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</si>
  <si>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</si>
  <si>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</si>
  <si>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</si>
  <si>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</si>
  <si>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</si>
  <si>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</si>
  <si>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</si>
  <si>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</si>
  <si>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</si>
  <si>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</si>
  <si>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</si>
  <si>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</si>
  <si>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</si>
  <si>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</si>
  <si>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</si>
  <si>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</si>
  <si>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</si>
  <si>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</si>
  <si>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</si>
  <si>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</si>
  <si>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</si>
  <si>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</si>
  <si>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</si>
  <si>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</si>
  <si>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</si>
  <si>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</si>
  <si>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</si>
  <si>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</si>
  <si>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</si>
  <si>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</si>
  <si>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</si>
  <si>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</si>
  <si>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</si>
  <si>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</si>
  <si>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</si>
  <si>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</si>
  <si>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</si>
  <si>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</si>
  <si>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</si>
  <si>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</si>
  <si>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</si>
  <si>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</si>
  <si>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</si>
  <si>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</si>
  <si>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</si>
  <si>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</si>
  <si>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</si>
  <si>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</si>
  <si>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</si>
  <si>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</si>
  <si>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</si>
  <si>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</si>
  <si>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</si>
  <si>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</si>
  <si>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</si>
  <si>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</si>
  <si>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</si>
  <si>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</si>
  <si>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</si>
  <si>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</si>
  <si>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</si>
  <si>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</si>
  <si>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</si>
  <si>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</si>
  <si>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</si>
  <si>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</si>
  <si>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</si>
  <si>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</si>
  <si>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</si>
  <si>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</si>
  <si>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</si>
  <si>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</si>
  <si>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</si>
  <si>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</si>
  <si>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</si>
  <si>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</si>
  <si>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</si>
  <si>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</si>
  <si>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</si>
  <si>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</si>
  <si>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</si>
  <si>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</si>
  <si>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</si>
  <si>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</si>
  <si>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</si>
  <si>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</si>
  <si>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</si>
  <si>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</si>
  <si>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</si>
  <si>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</si>
  <si>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</si>
  <si>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</si>
  <si>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</si>
  <si>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</si>
  <si>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</si>
  <si>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</si>
  <si>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</si>
  <si>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</si>
  <si>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</si>
  <si>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</si>
  <si>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</si>
  <si>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</si>
  <si>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</si>
  <si>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</si>
  <si>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</si>
  <si>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</si>
  <si>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</si>
  <si>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</si>
  <si>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</si>
  <si>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</si>
  <si>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</si>
  <si>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</si>
  <si>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</si>
  <si>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</si>
  <si>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</si>
  <si>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</si>
  <si>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</si>
  <si>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</si>
  <si>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</si>
  <si>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</si>
  <si>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</si>
  <si>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</si>
  <si>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</si>
  <si>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</si>
  <si>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</si>
  <si>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</si>
  <si>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</si>
  <si>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</si>
  <si>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</si>
  <si>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</si>
  <si>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</si>
  <si>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</si>
  <si>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</si>
  <si>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</si>
  <si>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</si>
  <si>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</si>
  <si>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</si>
  <si>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</si>
  <si>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</si>
  <si>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</si>
  <si>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</si>
  <si>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</si>
  <si>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</si>
  <si>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</si>
  <si>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</si>
  <si>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</si>
  <si>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</si>
  <si>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</si>
  <si>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</si>
  <si>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</si>
  <si>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</si>
  <si>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</si>
  <si>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</si>
  <si>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</si>
  <si>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</si>
  <si>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</si>
  <si>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</si>
  <si>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</si>
  <si>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</si>
  <si>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</si>
  <si>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</si>
  <si>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</si>
  <si>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</si>
  <si>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</si>
  <si>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</si>
  <si>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</si>
  <si>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</si>
  <si>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</si>
  <si>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</si>
  <si>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</si>
  <si>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</si>
  <si>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</si>
  <si>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</si>
  <si>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</si>
  <si>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</si>
  <si>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</si>
  <si>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</si>
  <si>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</si>
  <si>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</si>
  <si>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</si>
  <si>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</si>
  <si>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</si>
  <si>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</si>
  <si>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</si>
  <si>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</si>
  <si>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</si>
  <si>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</si>
  <si>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</si>
  <si>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</si>
  <si>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</si>
  <si>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</si>
  <si>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</si>
  <si>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</si>
  <si>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</si>
  <si>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</si>
  <si>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</si>
  <si>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</si>
  <si>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</si>
  <si>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</si>
  <si>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</si>
  <si>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</si>
  <si>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</si>
  <si>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</si>
  <si>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</si>
  <si>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</si>
  <si>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</si>
  <si>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</si>
  <si>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</si>
  <si>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</si>
  <si>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</si>
  <si>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</si>
  <si>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</si>
  <si>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</si>
  <si>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</si>
  <si>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</si>
  <si>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</si>
  <si>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</si>
  <si>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</si>
  <si>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</si>
  <si>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</si>
  <si>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</si>
  <si>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</si>
  <si>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</si>
  <si>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</si>
  <si>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</si>
  <si>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</si>
  <si>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</si>
  <si>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</si>
  <si>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</si>
  <si>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</si>
  <si>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</si>
  <si>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</si>
  <si>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</si>
  <si>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</si>
  <si>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</si>
  <si>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</si>
  <si>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</si>
  <si>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</si>
  <si>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</si>
  <si>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</si>
  <si>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</si>
  <si>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</si>
  <si>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</si>
  <si>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</si>
  <si>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</si>
  <si>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</si>
  <si>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</si>
  <si>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</si>
  <si>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</si>
  <si>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</si>
  <si>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</si>
  <si>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</si>
  <si>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</si>
  <si>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</si>
  <si>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</si>
  <si>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</si>
  <si>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</si>
  <si>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</si>
  <si>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</si>
  <si>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</si>
  <si>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</si>
  <si>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</si>
  <si>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</si>
  <si>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</si>
  <si>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</si>
  <si>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</si>
  <si>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</si>
  <si>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</si>
  <si>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</si>
  <si>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</si>
  <si>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</si>
  <si>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</si>
  <si>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</si>
  <si>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</si>
  <si>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</si>
  <si>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</si>
  <si>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</si>
  <si>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</si>
  <si>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</si>
  <si>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</si>
  <si>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</si>
  <si>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</si>
  <si>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</si>
  <si>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</si>
  <si>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</si>
  <si>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</si>
  <si>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</si>
  <si>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</si>
  <si>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</si>
  <si>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</si>
  <si>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</si>
  <si>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</si>
  <si>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</si>
  <si>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</si>
  <si>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</si>
  <si>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</si>
  <si>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</si>
  <si>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</si>
  <si>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</si>
  <si>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</si>
  <si>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</si>
  <si>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</si>
  <si>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</si>
  <si>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</si>
  <si>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</si>
  <si>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</si>
  <si>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</si>
  <si>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</si>
  <si>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</si>
  <si>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</si>
  <si>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</si>
  <si>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</si>
  <si>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</si>
  <si>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</si>
  <si>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</si>
  <si>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</si>
  <si>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</si>
  <si>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</si>
  <si>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</si>
  <si>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</si>
  <si>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</si>
  <si>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</si>
  <si>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</si>
  <si>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</si>
  <si>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</si>
  <si>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</si>
  <si>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</si>
  <si>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</si>
  <si>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</si>
  <si>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</si>
  <si>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</si>
  <si>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</si>
  <si>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</si>
  <si>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</si>
  <si>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</si>
  <si>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</si>
  <si>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</si>
  <si>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</si>
  <si>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</si>
  <si>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</si>
  <si>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</si>
  <si>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</si>
  <si>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</si>
  <si>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</si>
  <si>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</si>
  <si>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</si>
  <si>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</si>
  <si>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</si>
  <si>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</si>
  <si>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</si>
  <si>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</si>
  <si>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</si>
  <si>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</si>
  <si>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</si>
  <si>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</si>
  <si>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</si>
  <si>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</si>
  <si>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</si>
  <si>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</si>
  <si>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</si>
  <si>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</si>
  <si>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</si>
  <si>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</si>
  <si>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</si>
  <si>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</si>
  <si>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</si>
  <si>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</si>
  <si>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</si>
  <si>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</si>
  <si>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</si>
  <si>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</si>
  <si>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</si>
  <si>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</si>
  <si>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</si>
  <si>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</si>
  <si>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</si>
  <si>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</si>
  <si>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</si>
  <si>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</si>
  <si>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</si>
  <si>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</si>
  <si>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</si>
  <si>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</si>
  <si>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</si>
  <si>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</si>
  <si>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</si>
  <si>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</si>
  <si>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</si>
  <si>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</si>
  <si>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</si>
  <si>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</si>
  <si>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</si>
  <si>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</si>
  <si>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</si>
  <si>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</si>
  <si>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</si>
  <si>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</si>
  <si>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</si>
  <si>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</si>
  <si>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</si>
  <si>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</si>
  <si>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</si>
  <si>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</si>
  <si>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</si>
  <si>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</si>
  <si>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</si>
  <si>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</si>
  <si>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</si>
  <si>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</si>
  <si>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</si>
  <si>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</si>
  <si>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</si>
  <si>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</si>
  <si>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</si>
  <si>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</si>
  <si>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</si>
  <si>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</si>
  <si>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</si>
  <si>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</si>
  <si>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</si>
  <si>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</si>
  <si>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</si>
  <si>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</si>
  <si>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</si>
  <si>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</si>
  <si>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</si>
  <si>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</si>
  <si>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</si>
  <si>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</si>
  <si>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</si>
  <si>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</si>
  <si>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</si>
  <si>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</si>
  <si>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</si>
  <si>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</si>
  <si>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</si>
  <si>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</si>
  <si>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</si>
  <si>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</si>
  <si>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</si>
  <si>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</si>
  <si>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</si>
  <si>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</si>
  <si>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</si>
  <si>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</si>
  <si>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</si>
  <si>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</si>
  <si>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</si>
  <si>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</si>
  <si>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</si>
  <si>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</si>
  <si>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</si>
  <si>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</si>
  <si>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</si>
  <si>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</si>
  <si>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</si>
  <si>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</si>
  <si>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</si>
  <si>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</si>
  <si>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</si>
  <si>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</si>
  <si>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</si>
  <si>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</si>
  <si>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</si>
  <si>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</si>
  <si>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</si>
  <si>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</si>
  <si>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</si>
  <si>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</si>
  <si>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</si>
  <si>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</si>
  <si>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</si>
  <si>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</si>
  <si>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</si>
  <si>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</si>
  <si>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</si>
  <si>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</si>
  <si>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</si>
  <si>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</si>
  <si>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</si>
  <si>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</si>
  <si>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</si>
  <si>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</si>
  <si>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</si>
  <si>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</si>
  <si>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</si>
  <si>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</si>
  <si>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</si>
  <si>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</si>
  <si>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</si>
  <si>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</si>
  <si>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</si>
  <si>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</si>
  <si>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</si>
  <si>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</si>
  <si>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</si>
  <si>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</si>
  <si>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</si>
  <si>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</si>
  <si>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</si>
  <si>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</si>
  <si>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</si>
  <si>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</si>
  <si>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</si>
  <si>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</si>
  <si>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</si>
  <si>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</si>
  <si>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</si>
  <si>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</si>
  <si>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</si>
  <si>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</si>
  <si>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</si>
  <si>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</si>
  <si>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</si>
  <si>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</si>
  <si>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</si>
  <si>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</si>
  <si>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</si>
  <si>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</si>
  <si>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</si>
  <si>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</si>
  <si>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</si>
  <si>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</si>
  <si>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</si>
  <si>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</si>
  <si>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</si>
  <si>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</si>
  <si>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</si>
  <si>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</si>
  <si>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</si>
  <si>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</si>
  <si>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</si>
  <si>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</si>
  <si>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</si>
  <si>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</si>
  <si>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</si>
  <si>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</si>
  <si>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</si>
  <si>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</si>
  <si>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</si>
  <si>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</si>
  <si>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</si>
  <si>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</si>
  <si>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</si>
  <si>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</si>
  <si>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</si>
  <si>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</si>
  <si>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</si>
  <si>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</si>
  <si>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</si>
  <si>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</si>
  <si>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</si>
  <si>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</si>
  <si>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</si>
  <si>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</si>
  <si>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</si>
  <si>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</si>
  <si>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</si>
  <si>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</si>
  <si>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</si>
  <si>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</si>
  <si>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</si>
  <si>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</si>
  <si>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</si>
  <si>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</si>
  <si>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</si>
  <si>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</si>
  <si>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</si>
  <si>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</si>
  <si>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</si>
  <si>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</si>
  <si>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</si>
  <si>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</si>
  <si>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</si>
  <si>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</si>
  <si>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</si>
  <si>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</si>
  <si>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</si>
  <si>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</si>
  <si>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</si>
  <si>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</si>
  <si>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</si>
  <si>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</si>
  <si>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</si>
  <si>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</si>
  <si>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</si>
  <si>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</si>
  <si>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</si>
  <si>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</si>
  <si>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</si>
  <si>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</si>
  <si>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</si>
  <si>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</si>
  <si>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</si>
  <si>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</si>
  <si>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</si>
  <si>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</si>
  <si>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</si>
  <si>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</si>
  <si>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</si>
  <si>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</si>
  <si>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</si>
  <si>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</si>
  <si>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</si>
  <si>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</si>
  <si>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</si>
  <si>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</si>
  <si>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</si>
  <si>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</si>
  <si>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</si>
  <si>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</si>
  <si>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</si>
  <si>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</si>
  <si>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</si>
  <si>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</si>
  <si>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</si>
  <si>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</si>
  <si>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</si>
  <si>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</si>
  <si>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</si>
  <si>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</si>
  <si>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</si>
  <si>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</si>
  <si>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</si>
  <si>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</si>
  <si>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</si>
  <si>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</si>
  <si>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</si>
  <si>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</si>
  <si>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</si>
  <si>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</si>
  <si>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</si>
  <si>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</si>
  <si>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</si>
  <si>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</si>
  <si>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</si>
  <si>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</si>
  <si>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</si>
  <si>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</si>
  <si>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</si>
  <si>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</si>
  <si>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</si>
  <si>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</si>
  <si>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</si>
  <si>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</si>
  <si>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</si>
  <si>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</si>
  <si>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</si>
  <si>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</si>
  <si>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</si>
  <si>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</si>
  <si>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</si>
  <si>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</si>
  <si>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</si>
  <si>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</si>
  <si>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</si>
  <si>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</si>
  <si>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</si>
  <si>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</si>
  <si>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</si>
  <si>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</si>
  <si>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</si>
  <si>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</si>
  <si>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</si>
  <si>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</si>
  <si>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</si>
  <si>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</si>
  <si>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</si>
  <si>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</si>
  <si>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</si>
  <si>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</si>
  <si>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</si>
  <si>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</si>
  <si>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</si>
  <si>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</si>
  <si>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</si>
  <si>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</si>
  <si>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</si>
  <si>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</si>
  <si>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</si>
  <si>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</si>
  <si>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</si>
  <si>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</si>
  <si>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</si>
  <si>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</si>
  <si>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</si>
  <si>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</si>
  <si>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</si>
  <si>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</si>
  <si>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</si>
  <si>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</si>
  <si>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</si>
  <si>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</si>
  <si>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</si>
  <si>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</si>
  <si>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</si>
  <si>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</si>
  <si>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</si>
  <si>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</si>
  <si>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</si>
  <si>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</si>
  <si>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</si>
  <si>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</si>
  <si>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</si>
  <si>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</si>
  <si>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</si>
  <si>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</si>
  <si>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</si>
  <si>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</si>
  <si>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</si>
  <si>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</si>
  <si>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</si>
  <si>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</si>
  <si>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</si>
  <si>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</si>
  <si>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</si>
  <si>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</si>
  <si>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</si>
  <si>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</si>
  <si>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</si>
  <si>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</si>
  <si>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</si>
  <si>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</si>
  <si>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</si>
  <si>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</si>
  <si>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</si>
  <si>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</si>
  <si>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</si>
  <si>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</si>
  <si>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</si>
  <si>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</si>
  <si>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</si>
  <si>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</si>
  <si>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</si>
  <si>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</si>
  <si>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</si>
  <si>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</si>
  <si>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</si>
  <si>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</si>
  <si>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</si>
  <si>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</si>
  <si>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</si>
  <si>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</si>
  <si>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</si>
  <si>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</si>
  <si>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</si>
  <si>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</si>
  <si>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</si>
  <si>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</si>
  <si>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</si>
  <si>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</si>
  <si>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</si>
  <si>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</si>
  <si>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</si>
  <si>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</si>
  <si>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</si>
  <si>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</si>
  <si>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</si>
  <si>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</si>
  <si>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</si>
  <si>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</si>
  <si>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</si>
  <si>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</si>
  <si>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</si>
  <si>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</si>
  <si>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</si>
  <si>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</si>
  <si>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</si>
  <si>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</si>
  <si>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</si>
  <si>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</si>
  <si>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</si>
  <si>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</si>
  <si>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</si>
  <si>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</si>
  <si>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</si>
  <si>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</si>
  <si>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</si>
  <si>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</si>
  <si>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</si>
  <si>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</si>
  <si>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</si>
  <si>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</si>
  <si>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</si>
  <si>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</si>
  <si>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</si>
  <si>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</si>
  <si>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</si>
  <si>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</si>
  <si>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</si>
  <si>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</si>
  <si>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</si>
  <si>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</si>
  <si>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</si>
  <si>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</si>
  <si>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</si>
  <si>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</si>
  <si>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</si>
  <si>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</si>
  <si>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</si>
  <si>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</si>
  <si>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</si>
  <si>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</si>
  <si>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</si>
  <si>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</si>
  <si>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</si>
  <si>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</si>
  <si>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</si>
  <si>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</si>
  <si>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</si>
  <si>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</si>
  <si>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</si>
  <si>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</si>
  <si>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</si>
  <si>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</si>
  <si>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</si>
  <si>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</si>
  <si>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</si>
  <si>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</si>
  <si>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</si>
  <si>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</si>
  <si>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</si>
  <si>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</si>
  <si>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</si>
  <si>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</si>
  <si>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</si>
  <si>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</si>
  <si>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</si>
  <si>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</si>
  <si>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</si>
  <si>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</si>
  <si>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</si>
  <si>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</si>
  <si>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</si>
  <si>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</si>
  <si>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</si>
  <si>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</si>
  <si>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</si>
  <si>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</si>
  <si>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</si>
  <si>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</si>
  <si>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</si>
  <si>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</si>
  <si>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</si>
  <si>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</si>
  <si>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</si>
  <si>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</si>
  <si>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</si>
  <si>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</si>
  <si>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</si>
  <si>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</si>
  <si>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</si>
  <si>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</si>
  <si>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</si>
  <si>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</si>
  <si>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</si>
  <si>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</si>
  <si>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</si>
  <si>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</si>
  <si>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</si>
  <si>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</si>
  <si>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</si>
  <si>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</si>
  <si>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</si>
  <si>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</si>
  <si>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</si>
  <si>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</si>
  <si>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</si>
  <si>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</si>
  <si>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</si>
  <si>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</si>
  <si>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</si>
  <si>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</si>
  <si>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</si>
  <si>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</si>
  <si>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</si>
  <si>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</si>
  <si>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</si>
  <si>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</si>
  <si>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</si>
  <si>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</si>
  <si>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</si>
  <si>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</si>
  <si>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</si>
  <si>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</si>
  <si>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</si>
  <si>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</si>
  <si>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</si>
  <si>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</si>
  <si>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</si>
  <si>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</si>
  <si>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</si>
  <si>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</si>
  <si>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</si>
  <si>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</si>
  <si>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</si>
  <si>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</si>
  <si>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</si>
  <si>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</si>
  <si>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</si>
  <si>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</si>
  <si>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</si>
  <si>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</si>
  <si>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</si>
  <si>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</si>
  <si>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</si>
  <si>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</si>
  <si>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</si>
  <si>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</si>
  <si>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</si>
  <si>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</si>
  <si>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</si>
  <si>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</si>
  <si>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</si>
  <si>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</si>
  <si>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</si>
  <si>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</si>
  <si>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</si>
  <si>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</si>
  <si>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</si>
  <si>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</si>
  <si>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</si>
  <si>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</si>
  <si>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</si>
  <si>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</si>
  <si>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</si>
  <si>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</si>
  <si>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</si>
  <si>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</si>
  <si>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</si>
  <si>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</si>
  <si>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</si>
  <si>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</si>
  <si>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</si>
  <si>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</si>
  <si>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</si>
  <si>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</si>
  <si>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</si>
  <si>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</si>
  <si>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</si>
  <si>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</si>
  <si>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</si>
  <si>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</si>
  <si>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</si>
  <si>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</si>
  <si>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</si>
  <si>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</si>
  <si>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</si>
  <si>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</si>
  <si>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</si>
  <si>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</si>
  <si>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</si>
  <si>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</si>
  <si>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</si>
  <si>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</si>
  <si>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</si>
  <si>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</si>
  <si>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</si>
  <si>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</si>
  <si>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</si>
  <si>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</si>
  <si>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</si>
  <si>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</si>
  <si>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</si>
  <si>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</si>
  <si>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</si>
  <si>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</si>
  <si>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</si>
  <si>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</si>
  <si>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</si>
  <si>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</si>
  <si>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</si>
  <si>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</si>
  <si>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</si>
  <si>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</si>
  <si>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</si>
  <si>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</si>
  <si>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</si>
  <si>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</si>
  <si>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</si>
  <si>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</si>
  <si>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</si>
  <si>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</si>
  <si>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</si>
  <si>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</si>
  <si>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</si>
  <si>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</si>
  <si>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</si>
  <si>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</si>
  <si>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</si>
  <si>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</si>
  <si>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</si>
  <si>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</si>
  <si>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</si>
  <si>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</si>
  <si>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</si>
  <si>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</si>
  <si>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</si>
  <si>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</si>
  <si>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</si>
  <si>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</si>
  <si>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</si>
  <si>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</si>
  <si>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</si>
  <si>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</si>
  <si>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</si>
  <si>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</si>
  <si>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</si>
  <si>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</si>
  <si>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</si>
  <si>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</si>
  <si>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</si>
  <si>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</si>
  <si>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</si>
  <si>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</si>
  <si>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</si>
  <si>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</si>
  <si>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</si>
  <si>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</si>
  <si>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</si>
  <si>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</si>
  <si>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</si>
  <si>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</si>
  <si>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</si>
  <si>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</si>
  <si>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</si>
  <si>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</si>
  <si>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</si>
  <si>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</si>
  <si>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</si>
  <si>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</si>
  <si>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</si>
  <si>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</si>
  <si>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</si>
  <si>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</si>
  <si>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</si>
  <si>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</si>
  <si>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</si>
  <si>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</si>
  <si>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</si>
  <si>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</si>
  <si>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</si>
  <si>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</si>
  <si>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</si>
  <si>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</si>
  <si>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</si>
  <si>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</si>
  <si>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</si>
  <si>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</si>
  <si>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</si>
  <si>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</si>
  <si>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</si>
  <si>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</si>
  <si>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</si>
  <si>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</si>
  <si>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</si>
  <si>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</si>
  <si>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</si>
  <si>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</si>
  <si>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</si>
  <si>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</si>
  <si>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</si>
  <si>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</si>
  <si>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</si>
  <si>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</si>
  <si>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</si>
  <si>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</si>
  <si>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</si>
  <si>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</si>
  <si>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</si>
  <si>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</si>
  <si>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</si>
  <si>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</si>
  <si>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</si>
  <si>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</si>
  <si>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</si>
  <si>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</si>
  <si>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</si>
  <si>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</si>
  <si>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</si>
  <si>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</si>
  <si>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</si>
  <si>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</si>
  <si>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</si>
  <si>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</si>
  <si>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</si>
  <si>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</si>
  <si>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</si>
  <si>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</si>
  <si>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</si>
  <si>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</si>
  <si>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</si>
  <si>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</si>
  <si>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</si>
  <si>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</si>
  <si>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</si>
  <si>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</si>
  <si>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</si>
  <si>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</si>
  <si>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</si>
  <si>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</si>
  <si>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</si>
  <si>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</si>
  <si>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</si>
  <si>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</si>
  <si>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</si>
  <si>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</si>
  <si>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</si>
  <si>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</si>
  <si>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</si>
  <si>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</si>
  <si>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</si>
  <si>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</si>
  <si>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</si>
  <si>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</si>
  <si>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</si>
  <si>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</si>
  <si>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</si>
  <si>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</si>
  <si>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</si>
  <si>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</si>
  <si>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</si>
  <si>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</si>
  <si>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</si>
  <si>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</si>
  <si>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</si>
  <si>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</si>
  <si>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</si>
  <si>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</si>
  <si>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</si>
  <si>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</si>
  <si>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</si>
  <si>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</si>
  <si>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</si>
  <si>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</si>
  <si>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</si>
  <si>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</si>
  <si>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</si>
  <si>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</si>
  <si>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</si>
  <si>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</si>
  <si>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</si>
  <si>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</si>
  <si>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</si>
  <si>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</si>
  <si>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</si>
  <si>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</si>
  <si>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</si>
  <si>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</si>
  <si>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</si>
  <si>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</si>
  <si>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</si>
  <si>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</si>
  <si>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</si>
  <si>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</si>
  <si>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</si>
  <si>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</si>
  <si>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</si>
  <si>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</si>
  <si>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</si>
  <si>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</si>
  <si>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</si>
  <si>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</si>
  <si>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</si>
  <si>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</si>
  <si>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</si>
  <si>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</si>
  <si>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</si>
  <si>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</si>
  <si>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</si>
  <si>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</si>
  <si>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</si>
  <si>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</si>
  <si>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</si>
  <si>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</si>
  <si>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</si>
  <si>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</si>
  <si>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</si>
  <si>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</si>
  <si>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</si>
  <si>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</si>
  <si>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</si>
  <si>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</si>
  <si>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</si>
  <si>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</si>
  <si>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</si>
  <si>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</si>
  <si>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</si>
  <si>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</si>
  <si>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</si>
  <si>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</si>
  <si>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</si>
  <si>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</si>
  <si>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</si>
  <si>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</si>
  <si>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</si>
  <si>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</si>
  <si>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</si>
  <si>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</si>
  <si>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</si>
  <si>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</si>
  <si>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</si>
  <si>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</si>
  <si>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</si>
  <si>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</si>
  <si>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</si>
  <si>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</si>
  <si>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</si>
  <si>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</si>
  <si>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</si>
  <si>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</si>
  <si>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</si>
  <si>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</si>
  <si>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</si>
  <si>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</si>
  <si>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</si>
  <si>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</si>
  <si>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</si>
  <si>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</si>
  <si>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</si>
  <si>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</si>
  <si>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</si>
  <si>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</si>
  <si>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</si>
  <si>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</si>
  <si>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</si>
  <si>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</si>
  <si>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</si>
  <si>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</si>
  <si>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</si>
  <si>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</si>
  <si>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</si>
  <si>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</si>
  <si>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</si>
  <si>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</si>
  <si>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</si>
  <si>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</si>
  <si>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</si>
  <si>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</si>
  <si>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</si>
  <si>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</si>
  <si>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</si>
  <si>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</si>
  <si>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</si>
  <si>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</si>
  <si>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</si>
  <si>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</si>
  <si>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</si>
  <si>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</si>
  <si>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</si>
  <si>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</si>
  <si>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</si>
  <si>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</si>
  <si>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</si>
  <si>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</si>
  <si>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</si>
  <si>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</si>
  <si>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</si>
  <si>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</si>
  <si>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</si>
  <si>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</si>
  <si>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</si>
  <si>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</si>
  <si>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</si>
  <si>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</si>
  <si>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</si>
  <si>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</si>
  <si>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</si>
  <si>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</si>
  <si>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</si>
  <si>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</si>
  <si>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</si>
  <si>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</si>
  <si>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</si>
  <si>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</si>
  <si>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</si>
  <si>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</si>
  <si>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</si>
  <si>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</si>
  <si>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</si>
  <si>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</si>
  <si>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</si>
  <si>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</si>
  <si>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</si>
  <si>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</si>
  <si>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</si>
  <si>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</si>
  <si>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</si>
  <si>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</si>
  <si>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</si>
  <si>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</si>
  <si>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</si>
  <si>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</si>
  <si>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</si>
  <si>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</si>
  <si>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</si>
  <si>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</si>
  <si>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</si>
  <si>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</si>
  <si>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</si>
  <si>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</si>
  <si>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</si>
  <si>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</si>
  <si>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</si>
  <si>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</si>
  <si>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</si>
  <si>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</si>
  <si>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</si>
  <si>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</si>
  <si>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</si>
  <si>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</si>
  <si>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</si>
  <si>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</si>
  <si>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</si>
  <si>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</si>
  <si>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</si>
  <si>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</si>
  <si>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</si>
  <si>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</si>
  <si>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</si>
  <si>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</si>
  <si>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</si>
  <si>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</si>
  <si>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</si>
  <si>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</si>
  <si>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</si>
  <si>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</si>
  <si>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</si>
  <si>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</si>
  <si>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</si>
  <si>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</si>
  <si>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</si>
  <si>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</si>
  <si>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</si>
  <si>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</si>
  <si>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</si>
  <si>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</si>
  <si>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</si>
  <si>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</si>
  <si>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</si>
  <si>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</si>
  <si>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</si>
  <si>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</si>
  <si>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</si>
  <si>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</si>
  <si>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</si>
  <si>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</si>
  <si>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</si>
  <si>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</si>
  <si>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</si>
  <si>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</si>
  <si>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</si>
  <si>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</si>
  <si>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</si>
  <si>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</si>
  <si>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</si>
  <si>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</si>
  <si>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</si>
  <si>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</si>
  <si>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</si>
  <si>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</si>
  <si>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</si>
  <si>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</si>
  <si>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</si>
  <si>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</si>
  <si>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</si>
  <si>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</si>
  <si>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</si>
  <si>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</si>
  <si>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</si>
  <si>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</si>
  <si>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</si>
  <si>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</si>
  <si>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</si>
  <si>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</si>
  <si>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</si>
  <si>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</si>
  <si>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</si>
  <si>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</si>
  <si>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</si>
  <si>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</si>
  <si>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</si>
  <si>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</si>
  <si>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</si>
  <si>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</si>
  <si>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</si>
  <si>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</si>
  <si>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</si>
  <si>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</si>
  <si>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</si>
  <si>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</si>
  <si>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</si>
  <si>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</si>
  <si>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</si>
  <si>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</si>
  <si>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</si>
  <si>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</si>
  <si>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</si>
  <si>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</si>
  <si>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</si>
  <si>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</si>
  <si>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</si>
  <si>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</si>
  <si>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</si>
  <si>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</si>
  <si>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</si>
  <si>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</si>
  <si>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</si>
  <si>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</si>
  <si>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</si>
  <si>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</si>
  <si>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</si>
  <si>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</si>
  <si>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</si>
  <si>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</si>
  <si>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</si>
  <si>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</si>
  <si>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</si>
  <si>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</si>
  <si>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</si>
  <si>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</si>
  <si>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</si>
  <si>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</si>
  <si>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</si>
  <si>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</si>
  <si>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</si>
  <si>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</si>
  <si>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</si>
  <si>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</si>
  <si>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</si>
  <si>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</si>
  <si>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</si>
  <si>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</si>
  <si>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</si>
  <si>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</si>
  <si>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</si>
  <si>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</si>
  <si>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</si>
  <si>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</si>
  <si>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</si>
  <si>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</si>
  <si>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</si>
  <si>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</si>
  <si>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</si>
  <si>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</si>
  <si>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</si>
  <si>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</si>
  <si>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</si>
  <si>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</si>
  <si>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</si>
  <si>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</si>
  <si>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</si>
  <si>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</si>
  <si>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</si>
  <si>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</si>
  <si>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</si>
  <si>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</si>
  <si>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</si>
  <si>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</si>
  <si>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</si>
  <si>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</si>
  <si>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</si>
  <si>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</si>
  <si>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</si>
  <si>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</si>
  <si>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</si>
  <si>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</si>
  <si>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</si>
  <si>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</si>
  <si>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</si>
  <si>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</si>
  <si>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</si>
  <si>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</si>
  <si>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</si>
  <si>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</si>
  <si>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</si>
  <si>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</si>
  <si>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</si>
  <si>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</si>
  <si>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</si>
  <si>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</si>
  <si>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</si>
  <si>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</si>
  <si>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</si>
  <si>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</si>
  <si>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</si>
  <si>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</si>
  <si>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</si>
  <si>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</si>
  <si>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</si>
  <si>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</si>
  <si>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</si>
  <si>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</si>
  <si>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</si>
  <si>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</si>
  <si>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</si>
  <si>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</si>
  <si>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</si>
  <si>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</si>
  <si>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</si>
  <si>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</si>
  <si>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</si>
  <si>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</si>
  <si>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</si>
  <si>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</si>
  <si>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</si>
  <si>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</si>
  <si>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</si>
  <si>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</si>
  <si>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</si>
  <si>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</si>
  <si>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</si>
  <si>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</si>
  <si>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</si>
  <si>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</si>
  <si>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</si>
  <si>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</si>
  <si>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</si>
  <si>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</si>
  <si>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</si>
  <si>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</si>
  <si>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</si>
  <si>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</si>
  <si>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</si>
  <si>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</si>
  <si>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</si>
  <si>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</si>
  <si>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</si>
  <si>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</si>
  <si>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</si>
  <si>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</si>
  <si>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</si>
  <si>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</si>
  <si>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</si>
  <si>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</si>
  <si>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</si>
  <si>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</si>
  <si>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</si>
  <si>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</si>
  <si>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</si>
  <si>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</si>
  <si>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</si>
  <si>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</si>
  <si>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</si>
  <si>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</si>
  <si>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</si>
  <si>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</si>
  <si>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</si>
  <si>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</si>
  <si>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</si>
  <si>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</si>
  <si>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</si>
  <si>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</si>
  <si>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</si>
  <si>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</si>
  <si>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</si>
  <si>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</si>
  <si>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</si>
  <si>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</si>
  <si>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</si>
  <si>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</si>
  <si>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</si>
  <si>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</si>
  <si>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</si>
  <si>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</si>
  <si>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</si>
  <si>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</si>
  <si>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</si>
  <si>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</si>
  <si>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</si>
  <si>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</si>
  <si>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</si>
  <si>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</si>
  <si>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</si>
  <si>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</si>
  <si>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</si>
  <si>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</si>
  <si>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</si>
  <si>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</si>
  <si>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</si>
  <si>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</si>
  <si>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</si>
  <si>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</si>
  <si>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</si>
  <si>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</si>
  <si>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</si>
  <si>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</si>
  <si>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</si>
  <si>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</si>
  <si>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</si>
  <si>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</si>
  <si>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</si>
  <si>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</si>
  <si>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</si>
  <si>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</si>
  <si>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</si>
  <si>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</si>
  <si>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</si>
  <si>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</si>
  <si>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</si>
  <si>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</si>
  <si>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</si>
  <si>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</si>
  <si>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</si>
  <si>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</si>
  <si>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</si>
  <si>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</si>
  <si>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</si>
  <si>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</si>
  <si>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</si>
  <si>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</si>
  <si>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</si>
  <si>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</si>
  <si>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</si>
  <si>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</si>
  <si>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</si>
  <si>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</si>
  <si>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</si>
  <si>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</si>
  <si>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</si>
  <si>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</si>
  <si>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</si>
  <si>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</si>
  <si>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</si>
  <si>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</si>
  <si>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</si>
  <si>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</si>
  <si>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</si>
  <si>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</si>
  <si>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</si>
  <si>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</si>
  <si>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</si>
  <si>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</si>
  <si>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</si>
  <si>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</si>
  <si>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</si>
  <si>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</si>
  <si>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</si>
  <si>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</si>
  <si>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</si>
  <si>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</si>
  <si>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</si>
  <si>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</si>
  <si>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</si>
  <si>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</si>
  <si>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</si>
  <si>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</si>
  <si>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</si>
  <si>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</si>
  <si>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</si>
  <si>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</si>
  <si>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</si>
  <si>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</si>
  <si>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</si>
  <si>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</si>
  <si>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</si>
  <si>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</si>
  <si>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</si>
  <si>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</si>
  <si>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</si>
  <si>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</si>
  <si>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</si>
  <si>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</si>
  <si>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</si>
  <si>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</si>
  <si>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</si>
  <si>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</si>
  <si>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</si>
  <si>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</si>
  <si>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</si>
  <si>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</si>
  <si>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</si>
  <si>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</si>
  <si>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</si>
  <si>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</si>
  <si>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</si>
  <si>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</si>
  <si>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</si>
  <si>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</si>
  <si>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</si>
  <si>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</si>
  <si>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</si>
  <si>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</si>
  <si>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</si>
  <si>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</si>
  <si>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</si>
  <si>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</si>
  <si>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</si>
  <si>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</si>
  <si>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</si>
  <si>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</si>
  <si>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</si>
  <si>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</si>
  <si>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</si>
  <si>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</si>
  <si>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</si>
  <si>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</si>
  <si>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</si>
  <si>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</si>
  <si>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</si>
  <si>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</si>
  <si>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</si>
  <si>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</si>
  <si>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</si>
  <si>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</si>
  <si>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</si>
  <si>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</si>
  <si>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</si>
  <si>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</si>
  <si>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</si>
  <si>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</si>
  <si>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</si>
  <si>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</si>
  <si>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</si>
  <si>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</si>
  <si>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</si>
  <si>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</si>
  <si>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</si>
  <si>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</si>
  <si>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</si>
  <si>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</si>
  <si>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</si>
  <si>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</si>
  <si>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</si>
  <si>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</si>
  <si>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</si>
  <si>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</si>
  <si>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</si>
  <si>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</si>
  <si>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</si>
  <si>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</si>
  <si>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</si>
  <si>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</si>
  <si>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</si>
  <si>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</si>
  <si>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</si>
  <si>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</si>
  <si>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</si>
  <si>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</si>
  <si>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</si>
  <si>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</si>
  <si>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</si>
  <si>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</si>
  <si>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</si>
  <si>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</si>
  <si>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</si>
  <si>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</si>
  <si>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</si>
  <si>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</si>
  <si>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</si>
  <si>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</si>
  <si>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</si>
  <si>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</si>
  <si>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</si>
  <si>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</si>
  <si>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</si>
  <si>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</si>
  <si>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</si>
  <si>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</si>
  <si>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</si>
  <si>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</si>
  <si>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</si>
  <si>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</si>
  <si>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</si>
  <si>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</si>
  <si>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</si>
  <si>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</si>
  <si>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</si>
  <si>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</si>
  <si>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</si>
  <si>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</si>
  <si>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</si>
  <si>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</si>
  <si>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</si>
  <si>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</si>
  <si>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</si>
  <si>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</si>
  <si>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</si>
  <si>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</si>
  <si>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</si>
  <si>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</si>
  <si>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</si>
  <si>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</si>
  <si>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</si>
  <si>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</si>
  <si>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</si>
  <si>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</si>
  <si>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</si>
  <si>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</si>
  <si>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</si>
  <si>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</si>
  <si>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</si>
  <si>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</si>
  <si>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</si>
  <si>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</si>
  <si>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</si>
  <si>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</si>
  <si>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</si>
  <si>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</si>
  <si>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</si>
  <si>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</si>
  <si>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</si>
  <si>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</si>
  <si>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</si>
  <si>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</si>
  <si>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</si>
  <si>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</si>
  <si>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</si>
  <si>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</si>
  <si>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</si>
  <si>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</si>
  <si>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</si>
  <si>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</si>
  <si>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</si>
  <si>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</si>
  <si>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</si>
  <si>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</si>
  <si>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</si>
  <si>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</si>
  <si>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</si>
  <si>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</si>
  <si>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</si>
  <si>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</si>
  <si>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</si>
  <si>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</si>
  <si>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</si>
  <si>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</si>
  <si>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</si>
  <si>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</si>
  <si>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</si>
  <si>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</si>
  <si>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</si>
  <si>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</si>
  <si>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</si>
  <si>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</si>
  <si>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</si>
  <si>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</si>
  <si>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</si>
  <si>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</si>
  <si>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</si>
  <si>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</si>
  <si>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</si>
  <si>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</si>
  <si>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</si>
  <si>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</si>
  <si>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</si>
  <si>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</si>
  <si>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</si>
  <si>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</si>
  <si>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</si>
  <si>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</si>
  <si>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</si>
  <si>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</si>
  <si>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</si>
  <si>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</si>
  <si>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</si>
  <si>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</si>
  <si>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</si>
  <si>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</si>
  <si>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</si>
  <si>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</si>
  <si>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</si>
  <si>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</si>
  <si>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</si>
  <si>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</si>
  <si>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</si>
  <si>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</si>
  <si>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</si>
  <si>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</si>
  <si>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</si>
  <si>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</si>
  <si>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</si>
  <si>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</si>
  <si>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</si>
  <si>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</si>
  <si>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</si>
  <si>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</si>
  <si>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</si>
  <si>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</si>
  <si>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</si>
  <si>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</si>
  <si>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</si>
  <si>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</si>
  <si>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</si>
  <si>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</si>
  <si>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</si>
  <si>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</si>
  <si>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</si>
  <si>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</si>
  <si>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</si>
  <si>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</si>
  <si>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</si>
  <si>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</si>
  <si>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</si>
  <si>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</si>
  <si>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</si>
  <si>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</si>
  <si>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</si>
  <si>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</si>
  <si>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</si>
  <si>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</si>
  <si>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</si>
  <si>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</si>
  <si>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</si>
  <si>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</si>
  <si>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</si>
  <si>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</si>
  <si>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</si>
  <si>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</si>
  <si>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</si>
  <si>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</si>
  <si>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</si>
  <si>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</si>
  <si>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</si>
  <si>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</si>
  <si>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</si>
  <si>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</si>
  <si>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</si>
  <si>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</si>
  <si>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</si>
  <si>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</si>
  <si>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</si>
  <si>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</si>
  <si>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</si>
  <si>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</si>
  <si>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</si>
  <si>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</si>
  <si>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</si>
  <si>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</si>
  <si>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</si>
  <si>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</si>
  <si>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</si>
  <si>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</si>
  <si>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</si>
  <si>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</si>
  <si>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</si>
  <si>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</si>
  <si>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</si>
  <si>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</si>
  <si>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</si>
  <si>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</si>
  <si>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</si>
  <si>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</si>
  <si>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</si>
  <si>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</si>
  <si>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</si>
  <si>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</si>
  <si>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</si>
  <si>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</si>
  <si>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</si>
  <si>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</si>
  <si>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</si>
  <si>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</si>
  <si>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</si>
  <si>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</si>
  <si>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</si>
  <si>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</si>
  <si>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</si>
  <si>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</si>
  <si>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</si>
  <si>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</si>
  <si>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</si>
  <si>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</si>
  <si>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</si>
  <si>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</si>
  <si>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</si>
  <si>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</si>
  <si>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</si>
  <si>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</si>
  <si>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</si>
  <si>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</si>
  <si>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</si>
  <si>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</si>
  <si>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</si>
  <si>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</si>
  <si>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</si>
  <si>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</si>
  <si>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</si>
  <si>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</si>
  <si>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</si>
  <si>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</si>
  <si>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</si>
  <si>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</si>
  <si>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</si>
  <si>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</si>
  <si>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</si>
  <si>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</si>
  <si>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</si>
  <si>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</si>
  <si>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</si>
  <si>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</si>
  <si>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</si>
  <si>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</si>
  <si>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</si>
  <si>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</si>
  <si>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</si>
  <si>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</si>
  <si>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</si>
  <si>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</si>
  <si>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</si>
  <si>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</si>
  <si>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</si>
  <si>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</si>
  <si>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</si>
  <si>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</si>
  <si>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</si>
  <si>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</si>
  <si>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</si>
  <si>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</si>
  <si>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</si>
  <si>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</si>
  <si>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</si>
  <si>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</si>
  <si>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</si>
  <si>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</si>
  <si>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</si>
  <si>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</si>
  <si>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</si>
  <si>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</si>
  <si>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</si>
  <si>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</si>
  <si>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</si>
  <si>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</si>
  <si>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</si>
  <si>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</si>
  <si>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</si>
  <si>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</si>
  <si>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</si>
  <si>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</si>
  <si>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</si>
  <si>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</si>
  <si>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</si>
  <si>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</si>
  <si>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</si>
  <si>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</si>
  <si>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</si>
  <si>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</si>
  <si>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</si>
  <si>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</si>
  <si>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</si>
  <si>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</si>
  <si>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</si>
  <si>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</si>
  <si>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</si>
  <si>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</si>
  <si>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</si>
  <si>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</si>
  <si>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</si>
  <si>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</si>
  <si>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</si>
  <si>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</si>
  <si>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</si>
  <si>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</si>
  <si>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</si>
  <si>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</si>
  <si>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</si>
  <si>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</si>
  <si>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</si>
  <si>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</si>
  <si>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</si>
  <si>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</si>
  <si>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</si>
  <si>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</si>
  <si>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</si>
  <si>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</si>
  <si>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</si>
  <si>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</si>
  <si>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</si>
  <si>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</si>
  <si>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</si>
  <si>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</si>
  <si>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</si>
  <si>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</si>
  <si>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</si>
  <si>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</si>
  <si>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</si>
  <si>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</si>
  <si>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</si>
  <si>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</si>
  <si>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</si>
  <si>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</si>
  <si>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</si>
  <si>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</si>
  <si>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</si>
  <si>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</si>
  <si>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</si>
  <si>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</si>
  <si>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</si>
  <si>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</si>
  <si>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</si>
  <si>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</si>
  <si>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</si>
  <si>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</si>
  <si>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</si>
  <si>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</si>
  <si>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</si>
  <si>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</si>
  <si>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</si>
  <si>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</si>
  <si>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</si>
  <si>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</si>
  <si>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</si>
  <si>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</si>
  <si>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</si>
  <si>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</si>
  <si>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</si>
  <si>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</si>
  <si>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</si>
  <si>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</si>
  <si>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</si>
  <si>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</si>
  <si>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</si>
  <si>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</si>
  <si>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</si>
  <si>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</si>
  <si>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</si>
  <si>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</si>
  <si>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</si>
  <si>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</si>
  <si>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</si>
  <si>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</si>
  <si>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</si>
  <si>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</si>
  <si>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</si>
  <si>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</si>
  <si>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</si>
  <si>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</si>
  <si>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</si>
  <si>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</si>
  <si>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</si>
  <si>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</si>
  <si>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</si>
  <si>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</si>
  <si>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</si>
  <si>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</si>
  <si>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</si>
  <si>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</si>
  <si>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</si>
  <si>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</si>
  <si>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</si>
  <si>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</si>
  <si>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</si>
  <si>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</si>
  <si>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</si>
  <si>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</si>
  <si>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</si>
  <si>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</si>
  <si>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</si>
  <si>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</si>
  <si>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</si>
  <si>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</si>
  <si>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</si>
  <si>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</si>
  <si>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</si>
  <si>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</si>
  <si>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</si>
  <si>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</si>
  <si>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</si>
  <si>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</si>
  <si>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</si>
  <si>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</si>
  <si>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</si>
  <si>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</si>
  <si>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</si>
  <si>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</si>
  <si>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</si>
  <si>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</si>
  <si>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</si>
  <si>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</si>
  <si>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</si>
  <si>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</si>
  <si>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</si>
  <si>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</si>
  <si>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</si>
  <si>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</si>
  <si>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</si>
  <si>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</si>
  <si>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</si>
  <si>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</si>
  <si>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</si>
  <si>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</si>
  <si>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</si>
  <si>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</si>
  <si>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</si>
  <si>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</si>
  <si>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</si>
  <si>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</si>
  <si>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</si>
  <si>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</si>
  <si>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</si>
  <si>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</si>
  <si>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</si>
  <si>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</si>
  <si>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</si>
  <si>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</si>
  <si>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</si>
  <si>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</si>
  <si>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</si>
  <si>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</si>
  <si>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</si>
  <si>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</si>
  <si>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</si>
  <si>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</si>
  <si>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</si>
  <si>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</si>
  <si>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</si>
  <si>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</si>
  <si>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</si>
  <si>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</si>
  <si>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</si>
  <si>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</si>
  <si>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</si>
  <si>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</si>
  <si>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</si>
  <si>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</si>
  <si>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</si>
  <si>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</si>
  <si>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</si>
  <si>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</si>
  <si>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</si>
  <si>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</si>
  <si>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</si>
  <si>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</si>
  <si>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</si>
  <si>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</si>
  <si>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</si>
  <si>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</si>
  <si>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</si>
  <si>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</si>
  <si>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</si>
  <si>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</si>
  <si>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</si>
  <si>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</si>
  <si>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</si>
  <si>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</si>
  <si>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</si>
  <si>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</si>
  <si>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</si>
  <si>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</si>
  <si>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</si>
  <si>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</si>
  <si>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</si>
  <si>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</si>
  <si>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</si>
  <si>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</si>
  <si>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</si>
  <si>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</si>
  <si>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</si>
  <si>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</si>
  <si>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</si>
  <si>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</si>
  <si>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</si>
  <si>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</si>
  <si>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</si>
  <si>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</si>
  <si>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</si>
  <si>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</si>
  <si>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</si>
  <si>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</si>
  <si>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</si>
  <si>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</si>
  <si>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</si>
  <si>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</si>
  <si>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</si>
  <si>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</si>
  <si>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</si>
  <si>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</si>
  <si>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</si>
  <si>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</si>
  <si>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</si>
  <si>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</si>
  <si>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</si>
  <si>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</si>
  <si>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</si>
  <si>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</si>
  <si>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</si>
  <si>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</si>
  <si>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</si>
  <si>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</si>
  <si>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</si>
  <si>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</si>
  <si>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</si>
  <si>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</si>
  <si>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</si>
  <si>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</si>
  <si>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</si>
  <si>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</si>
  <si>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</si>
  <si>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</si>
  <si>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</si>
  <si>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</si>
  <si>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</si>
  <si>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</si>
  <si>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</si>
  <si>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</si>
  <si>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</si>
  <si>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</si>
  <si>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</si>
  <si>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</si>
  <si>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</si>
  <si>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</si>
  <si>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</si>
  <si>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</si>
  <si>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</si>
  <si>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</si>
  <si>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</si>
  <si>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</si>
  <si>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</si>
  <si>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</si>
  <si>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</si>
  <si>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</si>
  <si>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</si>
  <si>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</si>
  <si>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</si>
  <si>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</si>
  <si>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</si>
  <si>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</si>
  <si>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</si>
  <si>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</si>
  <si>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</si>
  <si>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</si>
  <si>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</si>
  <si>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</si>
  <si>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</si>
  <si>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</si>
  <si>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</si>
  <si>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</si>
  <si>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</si>
  <si>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</si>
  <si>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</si>
  <si>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</si>
  <si>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</si>
  <si>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</si>
  <si>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</si>
  <si>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</si>
  <si>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</si>
  <si>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</si>
  <si>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</si>
  <si>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</si>
  <si>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</si>
  <si>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</si>
  <si>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</si>
  <si>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</si>
  <si>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</si>
  <si>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</si>
  <si>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</si>
  <si>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</si>
  <si>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</si>
  <si>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</si>
  <si>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</si>
  <si>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</si>
  <si>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</si>
  <si>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</si>
  <si>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</si>
  <si>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</si>
  <si>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</si>
  <si>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</si>
  <si>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</si>
  <si>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</si>
  <si>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</si>
  <si>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</si>
  <si>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</si>
  <si>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</si>
  <si>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</si>
  <si>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</si>
  <si>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</si>
  <si>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</si>
  <si>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</si>
  <si>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</si>
  <si>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</si>
  <si>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</si>
  <si>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</si>
  <si>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</si>
  <si>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</si>
  <si>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</si>
  <si>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</si>
  <si>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</si>
  <si>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</si>
  <si>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</si>
  <si>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</si>
  <si>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</si>
  <si>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</si>
  <si>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</si>
  <si>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</si>
  <si>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</si>
  <si>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</si>
  <si>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</si>
  <si>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</si>
  <si>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</si>
  <si>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</si>
  <si>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</si>
  <si>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</si>
  <si>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</si>
  <si>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</si>
  <si>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</si>
  <si>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</si>
  <si>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</si>
  <si>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</si>
  <si>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</si>
  <si>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</si>
  <si>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</si>
  <si>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</si>
  <si>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</si>
  <si>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</si>
  <si>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</si>
  <si>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</si>
  <si>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</si>
  <si>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</si>
  <si>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</si>
  <si>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</si>
  <si>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</si>
  <si>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</si>
  <si>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</si>
  <si>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</si>
  <si>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</si>
  <si>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</si>
  <si>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</si>
  <si>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</si>
  <si>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</si>
  <si>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</si>
  <si>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</si>
  <si>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</si>
  <si>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</si>
  <si>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</si>
  <si>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</si>
  <si>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</si>
  <si>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</si>
  <si>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</si>
  <si>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</si>
  <si>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</si>
  <si>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</si>
  <si>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</si>
  <si>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</si>
  <si>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</si>
  <si>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</si>
  <si>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</si>
  <si>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</si>
  <si>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</si>
  <si>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</si>
  <si>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</si>
  <si>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</si>
  <si>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</si>
  <si>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</si>
  <si>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</si>
  <si>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</si>
  <si>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</si>
  <si>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</si>
  <si>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</si>
  <si>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</si>
  <si>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</si>
  <si>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</si>
  <si>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</si>
  <si>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</si>
  <si>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</si>
  <si>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</si>
  <si>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</si>
  <si>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</si>
  <si>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</si>
  <si>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</si>
  <si>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</si>
  <si>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</si>
  <si>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</si>
  <si>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</si>
  <si>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</si>
  <si>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</si>
  <si>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</si>
  <si>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</si>
  <si>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</si>
  <si>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</si>
  <si>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</si>
  <si>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</si>
  <si>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</si>
  <si>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</si>
  <si>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</si>
  <si>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</si>
  <si>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</si>
  <si>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</si>
  <si>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</si>
  <si>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</si>
  <si>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</si>
  <si>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</si>
  <si>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</si>
  <si>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</si>
  <si>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</si>
  <si>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</si>
  <si>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</si>
  <si>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</si>
  <si>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</si>
  <si>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</si>
  <si>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</si>
  <si>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</si>
  <si>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</si>
  <si>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</si>
  <si>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</si>
  <si>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</si>
  <si>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</si>
  <si>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</si>
  <si>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</si>
  <si>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</si>
  <si>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</si>
  <si>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</si>
  <si>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</si>
  <si>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</si>
  <si>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</si>
  <si>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</si>
  <si>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</si>
  <si>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</si>
  <si>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</si>
  <si>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</si>
  <si>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</si>
  <si>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</si>
  <si>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</si>
  <si>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</si>
  <si>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</si>
  <si>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</si>
  <si>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</si>
  <si>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</si>
  <si>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</si>
  <si>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</si>
  <si>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</si>
  <si>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</si>
  <si>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</si>
  <si>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</si>
  <si>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</si>
  <si>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</si>
  <si>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</si>
  <si>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</si>
  <si>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</si>
  <si>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</si>
  <si>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</si>
  <si>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</si>
  <si>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</si>
  <si>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</si>
  <si>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</si>
  <si>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</si>
  <si>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</si>
  <si>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</si>
  <si>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</si>
  <si>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</si>
  <si>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</si>
  <si>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</si>
  <si>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</si>
  <si>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</si>
  <si>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</si>
  <si>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</si>
  <si>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</si>
  <si>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</si>
  <si>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</si>
  <si>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</si>
  <si>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</si>
  <si>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</si>
  <si>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</si>
  <si>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</si>
  <si>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</si>
  <si>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</si>
  <si>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</si>
  <si>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</si>
  <si>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</si>
  <si>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</si>
  <si>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</si>
  <si>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</si>
  <si>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</si>
  <si>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</si>
  <si>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</si>
  <si>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</si>
  <si>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</si>
  <si>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</si>
  <si>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</si>
  <si>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</si>
  <si>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</si>
  <si>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</si>
  <si>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</si>
  <si>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</si>
  <si>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</si>
  <si>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</si>
  <si>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</si>
  <si>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</si>
  <si>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</si>
  <si>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</si>
  <si>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</si>
  <si>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</si>
  <si>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</si>
  <si>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</si>
  <si>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</si>
  <si>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</si>
  <si>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</si>
  <si>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</si>
  <si>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</si>
  <si>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</si>
  <si>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</si>
  <si>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</si>
  <si>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</si>
  <si>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</si>
  <si>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</si>
  <si>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</si>
  <si>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</si>
  <si>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</si>
  <si>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</si>
  <si>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</si>
  <si>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</si>
  <si>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</si>
  <si>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</si>
  <si>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</si>
  <si>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</si>
  <si>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</si>
  <si>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</si>
  <si>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</si>
  <si>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</si>
  <si>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</si>
  <si>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</si>
  <si>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</si>
  <si>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</si>
  <si>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</si>
  <si>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</si>
  <si>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</si>
  <si>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</si>
  <si>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</si>
  <si>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</si>
  <si>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</si>
  <si>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</si>
  <si>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</si>
  <si>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</si>
  <si>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</si>
  <si>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</si>
  <si>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</si>
  <si>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</si>
  <si>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</si>
  <si>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</si>
  <si>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</si>
  <si>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</si>
  <si>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</si>
  <si>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</si>
  <si>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</si>
  <si>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</si>
  <si>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</si>
  <si>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</si>
  <si>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</si>
  <si>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</si>
  <si>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</si>
  <si>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</si>
  <si>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</si>
  <si>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</si>
  <si>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</si>
  <si>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</si>
  <si>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</si>
  <si>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</si>
  <si>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</si>
  <si>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</si>
  <si>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</si>
  <si>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</si>
  <si>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</si>
  <si>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</si>
  <si>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</si>
  <si>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</si>
  <si>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</si>
  <si>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</si>
  <si>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</si>
  <si>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</si>
  <si>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</si>
  <si>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</si>
  <si>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</si>
  <si>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</si>
  <si>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</si>
  <si>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</si>
  <si>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</si>
  <si>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</si>
  <si>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</si>
  <si>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</si>
  <si>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</si>
  <si>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</si>
  <si>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</si>
  <si>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</si>
  <si>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</si>
  <si>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</si>
  <si>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</si>
  <si>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</si>
  <si>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</si>
  <si>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</si>
  <si>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</si>
  <si>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</si>
  <si>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</si>
  <si>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</si>
  <si>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</si>
  <si>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</si>
  <si>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</si>
  <si>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</si>
  <si>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</si>
  <si>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</si>
  <si>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</si>
  <si>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</si>
  <si>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</si>
  <si>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</si>
  <si>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</si>
  <si>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</si>
  <si>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</si>
  <si>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</si>
  <si>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</si>
  <si>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</si>
  <si>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</si>
  <si>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</si>
  <si>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</si>
  <si>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</si>
  <si>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</si>
  <si>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</si>
  <si>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</si>
  <si>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</si>
  <si>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</si>
  <si>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</si>
  <si>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</si>
  <si>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</si>
  <si>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</si>
  <si>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</si>
  <si>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</si>
  <si>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</si>
  <si>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</si>
  <si>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</si>
  <si>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</si>
  <si>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</si>
  <si>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</si>
  <si>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</si>
  <si>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</si>
  <si>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</si>
  <si>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</si>
  <si>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</si>
  <si>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</si>
  <si>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</si>
  <si>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</si>
  <si>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</si>
  <si>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</si>
  <si>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</si>
  <si>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</si>
  <si>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</si>
  <si>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</si>
  <si>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</si>
  <si>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</si>
  <si>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</si>
  <si>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</si>
  <si>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</si>
  <si>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</si>
  <si>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</si>
  <si>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</si>
  <si>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</si>
  <si>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</si>
  <si>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</si>
  <si>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</si>
  <si>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</si>
  <si>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</si>
  <si>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</si>
  <si>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</si>
  <si>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</si>
  <si>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</si>
  <si>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</si>
  <si>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</si>
  <si>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</si>
  <si>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</si>
  <si>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</si>
  <si>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</si>
  <si>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</si>
  <si>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</si>
  <si>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</si>
  <si>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</si>
  <si>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</si>
  <si>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</si>
  <si>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</si>
  <si>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</si>
  <si>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</si>
  <si>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</si>
  <si>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</si>
  <si>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</si>
  <si>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</si>
  <si>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</si>
  <si>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</si>
  <si>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</si>
  <si>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</si>
  <si>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</si>
  <si>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</si>
  <si>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</si>
  <si>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</si>
  <si>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</si>
  <si>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</si>
  <si>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</si>
  <si>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</si>
  <si>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</si>
  <si>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</si>
  <si>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</si>
  <si>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</si>
  <si>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</si>
  <si>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</si>
  <si>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</si>
  <si>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</si>
  <si>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</si>
  <si>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</si>
  <si>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</si>
  <si>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</si>
  <si>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</si>
  <si>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</si>
  <si>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</si>
  <si>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</si>
  <si>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</si>
  <si>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</si>
  <si>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</si>
  <si>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</si>
  <si>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</si>
  <si>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</si>
  <si>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</si>
  <si>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</si>
  <si>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</si>
  <si>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</si>
  <si>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</si>
  <si>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</si>
  <si>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</si>
  <si>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</si>
  <si>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</si>
  <si>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</si>
  <si>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</si>
  <si>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</si>
  <si>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</si>
  <si>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</si>
  <si>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</si>
  <si>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</si>
  <si>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</si>
  <si>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</si>
  <si>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</si>
  <si>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</si>
  <si>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</si>
  <si>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</si>
  <si>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</si>
  <si>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</si>
  <si>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</si>
  <si>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</si>
  <si>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</si>
  <si>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</si>
  <si>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</si>
  <si>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</si>
  <si>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</si>
  <si>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</si>
  <si>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</si>
  <si>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</si>
  <si>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</si>
  <si>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</si>
  <si>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</si>
  <si>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</si>
  <si>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</si>
  <si>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</si>
  <si>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</si>
  <si>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</si>
  <si>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</si>
  <si>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</si>
  <si>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</si>
  <si>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</si>
  <si>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</si>
  <si>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</si>
  <si>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</si>
  <si>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</si>
  <si>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</si>
  <si>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</si>
  <si>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</si>
  <si>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</si>
  <si>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</si>
  <si>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</si>
  <si>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</si>
  <si>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</si>
  <si>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</si>
  <si>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</si>
  <si>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</si>
  <si>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</si>
  <si>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</si>
  <si>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</si>
  <si>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</si>
  <si>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</si>
  <si>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</si>
  <si>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</si>
  <si>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</si>
  <si>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</si>
  <si>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</si>
  <si>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</si>
  <si>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</si>
  <si>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</si>
  <si>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</si>
  <si>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</si>
  <si>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</si>
  <si>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</si>
  <si>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</si>
  <si>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</si>
  <si>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</si>
  <si>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</si>
  <si>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</si>
  <si>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</si>
  <si>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</si>
  <si>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</si>
  <si>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</si>
  <si>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</si>
  <si>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</si>
  <si>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</si>
  <si>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</si>
  <si>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</si>
  <si>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</si>
  <si>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</si>
  <si>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</si>
  <si>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</si>
  <si>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</si>
  <si>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</si>
  <si>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</si>
  <si>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</si>
  <si>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</si>
  <si>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</si>
  <si>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</si>
  <si>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</si>
  <si>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</si>
  <si>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</si>
  <si>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</si>
  <si>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</si>
  <si>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</si>
  <si>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</si>
  <si>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</si>
  <si>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</si>
  <si>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</si>
  <si>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</si>
  <si>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</si>
  <si>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</si>
  <si>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</si>
  <si>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</si>
  <si>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</si>
  <si>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</si>
  <si>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</si>
  <si>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</si>
  <si>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</si>
  <si>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</si>
  <si>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</si>
  <si>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</si>
  <si>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</si>
  <si>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</si>
  <si>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</si>
  <si>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</si>
  <si>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</si>
  <si>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</si>
  <si>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</si>
  <si>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</si>
  <si>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</si>
  <si>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</si>
  <si>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</si>
  <si>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</si>
  <si>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</si>
  <si>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</si>
  <si>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</si>
  <si>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</si>
  <si>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</si>
  <si>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</si>
  <si>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</si>
  <si>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</si>
  <si>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</si>
  <si>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</si>
  <si>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</si>
  <si>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</si>
  <si>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</si>
  <si>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</si>
  <si>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</si>
  <si>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</si>
  <si>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</si>
  <si>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</si>
  <si>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</si>
  <si>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</si>
  <si>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</si>
  <si>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</si>
  <si>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</si>
  <si>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</si>
  <si>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</si>
  <si>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</si>
  <si>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</si>
  <si>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</si>
  <si>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</si>
  <si>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</si>
  <si>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</si>
  <si>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</si>
  <si>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</si>
  <si>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</si>
  <si>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</si>
  <si>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</si>
  <si>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</si>
  <si>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</si>
  <si>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</si>
  <si>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</si>
  <si>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</si>
  <si>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</si>
  <si>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</si>
  <si>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</si>
  <si>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</si>
  <si>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</si>
  <si>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</si>
  <si>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</si>
  <si>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</si>
  <si>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</si>
  <si>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</si>
  <si>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</si>
  <si>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</si>
  <si>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</si>
  <si>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</si>
  <si>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</si>
  <si>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</si>
  <si>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</si>
  <si>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</si>
  <si>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</si>
  <si>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</si>
  <si>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</si>
  <si>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</si>
  <si>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</si>
  <si>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</si>
  <si>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</si>
  <si>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</si>
  <si>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</si>
  <si>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</si>
  <si>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</si>
  <si>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</si>
  <si>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</si>
  <si>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</si>
  <si>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</si>
  <si>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</si>
  <si>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</si>
  <si>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</si>
  <si>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</si>
  <si>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</si>
  <si>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</si>
  <si>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</si>
  <si>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</si>
  <si>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</si>
  <si>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</si>
  <si>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</si>
  <si>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</si>
  <si>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</si>
  <si>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</si>
  <si>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</si>
  <si>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</si>
  <si>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</si>
  <si>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</si>
  <si>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</si>
  <si>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</si>
  <si>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</si>
  <si>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</si>
  <si>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</si>
  <si>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</si>
  <si>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</si>
  <si>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</si>
  <si>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</si>
  <si>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</si>
  <si>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</si>
  <si>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</si>
  <si>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</si>
  <si>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</si>
  <si>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</si>
  <si>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</si>
  <si>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</si>
  <si>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</si>
  <si>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</si>
  <si>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</si>
  <si>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</si>
  <si>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</si>
  <si>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</si>
  <si>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</si>
  <si>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</si>
  <si>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</si>
  <si>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</si>
  <si>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</si>
  <si>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</si>
  <si>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</si>
  <si>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</si>
  <si>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</si>
  <si>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</si>
  <si>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</si>
  <si>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</si>
  <si>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</si>
  <si>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</si>
  <si>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</si>
  <si>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</si>
  <si>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</si>
  <si>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</si>
  <si>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</si>
  <si>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</si>
  <si>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</si>
  <si>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</si>
  <si>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</si>
  <si>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</si>
  <si>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</si>
  <si>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</si>
  <si>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</si>
  <si>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</si>
  <si>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</si>
  <si>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</si>
  <si>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</si>
  <si>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</si>
  <si>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</si>
  <si>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</si>
  <si>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</si>
  <si>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</si>
  <si>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</si>
  <si>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</si>
  <si>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</si>
  <si>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</si>
  <si>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</si>
  <si>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</si>
  <si>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</si>
  <si>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</si>
  <si>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</si>
  <si>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</si>
  <si>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</si>
  <si>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</si>
  <si>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</si>
  <si>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</si>
  <si>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</si>
  <si>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</si>
  <si>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</si>
  <si>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</si>
  <si>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</si>
  <si>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</si>
  <si>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</si>
  <si>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</si>
  <si>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</si>
  <si>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</si>
  <si>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</si>
  <si>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</si>
  <si>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</si>
  <si>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</si>
  <si>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</si>
  <si>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</si>
  <si>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</si>
  <si>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</si>
  <si>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</si>
  <si>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</si>
  <si>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</si>
  <si>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</si>
  <si>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</si>
  <si>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</si>
  <si>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</si>
  <si>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</si>
  <si>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</si>
  <si>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</si>
  <si>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</si>
  <si>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</si>
  <si>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</si>
  <si>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</si>
  <si>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</si>
  <si>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</si>
  <si>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</si>
  <si>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</si>
  <si>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</si>
  <si>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</si>
  <si>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</si>
  <si>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</si>
  <si>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</si>
  <si>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</si>
  <si>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</si>
  <si>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</si>
  <si>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</si>
  <si>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</si>
  <si>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</si>
  <si>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</si>
  <si>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</si>
  <si>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</si>
  <si>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</si>
  <si>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</si>
  <si>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</si>
  <si>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</si>
  <si>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</si>
  <si>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</si>
  <si>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</si>
  <si>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</si>
  <si>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</si>
  <si>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</si>
  <si>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</si>
  <si>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</si>
  <si>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</si>
  <si>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</si>
  <si>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</si>
  <si>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</si>
  <si>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</si>
  <si>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</si>
  <si>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</si>
  <si>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</si>
  <si>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</si>
  <si>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</si>
  <si>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</si>
  <si>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</si>
  <si>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</si>
  <si>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</si>
  <si>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</si>
  <si>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</si>
  <si>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</si>
  <si>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</si>
  <si>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</si>
  <si>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</si>
  <si>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</si>
  <si>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</si>
  <si>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</si>
  <si>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</si>
  <si>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</si>
  <si>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</si>
  <si>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</si>
  <si>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</si>
  <si>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</si>
  <si>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</si>
  <si>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</si>
  <si>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</si>
  <si>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</si>
  <si>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</si>
  <si>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</si>
  <si>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</si>
  <si>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</si>
  <si>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</si>
  <si>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</si>
  <si>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</si>
  <si>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</si>
  <si>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</si>
  <si>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</si>
  <si>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</si>
  <si>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</si>
  <si>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</si>
  <si>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</si>
  <si>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</si>
  <si>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</si>
  <si>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</si>
  <si>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</si>
  <si>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</si>
  <si>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</si>
  <si>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</si>
  <si>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</si>
  <si>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</si>
  <si>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</si>
  <si>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</si>
  <si>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</si>
  <si>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</si>
  <si>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</si>
  <si>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</si>
  <si>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</si>
  <si>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</si>
  <si>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</si>
  <si>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</si>
  <si>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</si>
  <si>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</si>
  <si>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</si>
  <si>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</si>
  <si>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</si>
  <si>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</si>
  <si>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</si>
  <si>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</si>
  <si>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</si>
  <si>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</si>
  <si>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</si>
  <si>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</si>
  <si>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</si>
  <si>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</si>
  <si>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</si>
  <si>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</si>
  <si>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</si>
  <si>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</si>
  <si>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</si>
  <si>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</si>
  <si>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</si>
  <si>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</si>
  <si>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</si>
  <si>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</si>
  <si>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</si>
  <si>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</si>
  <si>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</si>
  <si>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</si>
  <si>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</si>
  <si>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</si>
  <si>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</si>
  <si>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</si>
  <si>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</si>
  <si>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</si>
  <si>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</si>
  <si>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</si>
  <si>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</si>
  <si>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</si>
  <si>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</si>
  <si>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</si>
  <si>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</si>
  <si>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</si>
  <si>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</si>
  <si>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</si>
  <si>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</si>
  <si>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</si>
  <si>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</si>
  <si>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</si>
  <si>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</si>
  <si>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</si>
  <si>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</si>
  <si>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</si>
  <si>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</si>
  <si>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</si>
  <si>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</si>
  <si>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</si>
  <si>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</si>
  <si>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</si>
  <si>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</si>
  <si>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</si>
  <si>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</si>
  <si>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</si>
  <si>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</si>
  <si>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</si>
  <si>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</si>
  <si>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</si>
  <si>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</si>
  <si>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</si>
  <si>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</si>
  <si>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</si>
  <si>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</si>
  <si>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</si>
  <si>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</si>
  <si>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</si>
  <si>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</si>
  <si>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</si>
  <si>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</si>
  <si>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</si>
  <si>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</si>
  <si>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</si>
  <si>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</si>
  <si>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</si>
  <si>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</si>
  <si>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</si>
  <si>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</si>
  <si>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</si>
  <si>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</si>
  <si>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</si>
  <si>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</si>
  <si>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</si>
  <si>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</si>
  <si>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</si>
  <si>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</si>
  <si>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</si>
  <si>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</si>
  <si>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</si>
  <si>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</si>
  <si>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</si>
  <si>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</si>
  <si>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</si>
  <si>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</si>
  <si>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</si>
  <si>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</si>
  <si>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</si>
  <si>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</si>
  <si>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</si>
  <si>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</si>
  <si>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</si>
  <si>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</si>
  <si>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</si>
  <si>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</si>
  <si>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</si>
  <si>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</si>
  <si>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</si>
  <si>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</si>
  <si>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</si>
  <si>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</si>
  <si>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</si>
  <si>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</si>
  <si>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</si>
  <si>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</si>
  <si>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</si>
  <si>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</si>
  <si>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</si>
  <si>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</si>
  <si>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</si>
  <si>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</si>
  <si>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</si>
  <si>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</si>
  <si>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</si>
  <si>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</si>
  <si>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</si>
  <si>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</si>
  <si>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</si>
  <si>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</si>
  <si>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</si>
  <si>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</si>
  <si>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</si>
  <si>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</si>
  <si>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</si>
  <si>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</si>
  <si>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</si>
  <si>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</si>
  <si>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</si>
  <si>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</si>
  <si>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</si>
  <si>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</si>
  <si>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</si>
  <si>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</si>
  <si>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</si>
  <si>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</si>
  <si>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</si>
  <si>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</si>
  <si>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</si>
  <si>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</si>
  <si>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</si>
  <si>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</si>
  <si>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</si>
  <si>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</si>
  <si>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</si>
  <si>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</si>
  <si>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</si>
  <si>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</si>
  <si>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</si>
  <si>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</si>
  <si>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</si>
  <si>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</si>
  <si>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</si>
  <si>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</si>
  <si>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</si>
  <si>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</si>
  <si>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</si>
  <si>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</si>
  <si>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</si>
  <si>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</si>
  <si>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</si>
  <si>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</si>
  <si>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</si>
  <si>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</si>
  <si>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</si>
  <si>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</si>
  <si>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</si>
  <si>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</si>
  <si>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</si>
  <si>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</si>
  <si>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</si>
  <si>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</si>
  <si>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</si>
  <si>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</si>
  <si>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</si>
  <si>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</si>
  <si>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</si>
  <si>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</si>
  <si>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</si>
  <si>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</si>
  <si>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</si>
  <si>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</si>
  <si>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</si>
  <si>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</si>
  <si>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</si>
  <si>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</si>
  <si>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</si>
  <si>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</si>
  <si>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</si>
  <si>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</si>
  <si>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</si>
  <si>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</si>
  <si>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</si>
  <si>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</si>
  <si>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</si>
  <si>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</si>
  <si>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</si>
  <si>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</si>
  <si>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</si>
  <si>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</si>
  <si>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</si>
  <si>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</si>
  <si>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</si>
  <si>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</si>
  <si>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</si>
  <si>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</si>
  <si>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</si>
  <si>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</si>
  <si>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</si>
  <si>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</si>
  <si>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</si>
  <si>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</si>
  <si>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</si>
  <si>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</si>
  <si>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</si>
  <si>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</si>
  <si>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</si>
  <si>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</si>
  <si>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</si>
  <si>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</si>
  <si>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</si>
  <si>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</si>
  <si>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</si>
  <si>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</si>
  <si>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</si>
  <si>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</si>
  <si>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</si>
  <si>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</si>
  <si>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</si>
  <si>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</si>
  <si>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</si>
  <si>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</si>
  <si>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</si>
  <si>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</si>
  <si>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</si>
  <si>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</si>
  <si>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</si>
  <si>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</si>
  <si>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</si>
  <si>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</si>
  <si>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</si>
  <si>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</si>
  <si>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</si>
  <si>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</si>
  <si>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</si>
  <si>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</si>
  <si>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</si>
  <si>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</si>
  <si>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</si>
  <si>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</si>
  <si>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</si>
  <si>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</si>
  <si>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</si>
  <si>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</si>
  <si>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</si>
  <si>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</si>
  <si>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</si>
  <si>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</si>
  <si>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</si>
  <si>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</si>
  <si>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</si>
  <si>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</si>
  <si>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</si>
  <si>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</si>
  <si>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</si>
  <si>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</si>
  <si>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</si>
  <si>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</si>
  <si>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</si>
  <si>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</si>
  <si>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</si>
  <si>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</si>
  <si>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</si>
  <si>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</si>
  <si>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</si>
  <si>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</si>
  <si>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</si>
  <si>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</si>
  <si>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</si>
  <si>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</si>
  <si>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</si>
  <si>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</si>
  <si>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</si>
  <si>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</si>
  <si>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</si>
  <si>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</si>
  <si>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</si>
  <si>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</si>
  <si>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</si>
  <si>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</si>
  <si>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</si>
  <si>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</si>
  <si>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</si>
  <si>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</si>
  <si>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</si>
  <si>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</si>
  <si>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</si>
  <si>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</si>
  <si>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</si>
  <si>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</si>
  <si>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</si>
  <si>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</si>
  <si>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</si>
  <si>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</si>
  <si>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</si>
  <si>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</si>
  <si>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</si>
  <si>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</si>
  <si>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</si>
  <si>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</si>
  <si>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</si>
  <si>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</si>
  <si>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</si>
  <si>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</si>
  <si>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</si>
  <si>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</si>
  <si>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</si>
  <si>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</si>
  <si>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</si>
  <si>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</si>
  <si>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</si>
  <si>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</si>
  <si>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</si>
  <si>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</si>
  <si>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</si>
  <si>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</si>
  <si>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</si>
  <si>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</si>
  <si>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</si>
  <si>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</si>
  <si>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</si>
  <si>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</si>
  <si>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</si>
  <si>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</si>
  <si>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</si>
  <si>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</si>
  <si>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</si>
  <si>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</si>
  <si>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</si>
  <si>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</si>
  <si>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</si>
  <si>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</si>
  <si>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</si>
  <si>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</si>
  <si>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</si>
  <si>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</si>
  <si>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</si>
  <si>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</si>
  <si>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</si>
  <si>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</si>
  <si>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</si>
  <si>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</si>
  <si>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</si>
  <si>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</si>
  <si>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</si>
  <si>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</si>
  <si>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</si>
  <si>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</si>
  <si>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</si>
  <si>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</si>
  <si>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</si>
  <si>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</si>
  <si>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</si>
  <si>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</si>
  <si>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</si>
  <si>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</si>
  <si>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</si>
  <si>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</si>
  <si>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</si>
  <si>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</si>
  <si>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</si>
  <si>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</si>
  <si>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</si>
  <si>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</si>
  <si>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</si>
  <si>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</si>
  <si>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</si>
  <si>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</si>
  <si>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</si>
  <si>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</si>
  <si>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</si>
  <si>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</si>
  <si>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</si>
  <si>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</si>
  <si>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</si>
  <si>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</si>
  <si>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</si>
  <si>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</si>
  <si>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</si>
  <si>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</si>
  <si>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</si>
  <si>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</si>
  <si>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</si>
  <si>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</si>
  <si>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</si>
  <si>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</si>
  <si>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</si>
  <si>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</si>
  <si>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</si>
  <si>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</si>
  <si>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</si>
  <si>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</si>
  <si>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</si>
  <si>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</si>
  <si>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</si>
  <si>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</si>
  <si>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</si>
  <si>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</si>
  <si>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</si>
  <si>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</si>
  <si>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</si>
  <si>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</si>
  <si>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</si>
  <si>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</si>
  <si>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</si>
  <si>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</si>
  <si>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</si>
  <si>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</si>
  <si>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</si>
  <si>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</si>
  <si>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</si>
  <si>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</si>
  <si>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</si>
  <si>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</si>
  <si>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</si>
  <si>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</si>
  <si>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</si>
  <si>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</si>
  <si>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</si>
  <si>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</si>
  <si>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</si>
  <si>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</si>
  <si>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</si>
  <si>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</si>
  <si>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</si>
  <si>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</si>
  <si>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</si>
  <si>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</si>
  <si>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</si>
  <si>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</si>
  <si>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</si>
  <si>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</si>
  <si>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</si>
  <si>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</si>
  <si>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</si>
  <si>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</si>
  <si>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</si>
  <si>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</si>
  <si>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</si>
  <si>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</si>
  <si>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</si>
  <si>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</si>
  <si>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</si>
  <si>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</si>
  <si>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</si>
  <si>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</si>
  <si>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</si>
  <si>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</si>
  <si>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</si>
  <si>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</si>
  <si>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</si>
  <si>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</si>
  <si>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</si>
  <si>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</si>
  <si>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</si>
  <si>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</si>
  <si>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</si>
  <si>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</si>
  <si>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</si>
  <si>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</si>
  <si>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</si>
  <si>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</si>
  <si>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</si>
  <si>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</si>
  <si>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</si>
  <si>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</si>
  <si>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</si>
  <si>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</si>
  <si>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</si>
  <si>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</si>
  <si>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</si>
  <si>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</si>
  <si>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</si>
  <si>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</si>
  <si>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</si>
  <si>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</si>
  <si>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</si>
  <si>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</si>
  <si>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</si>
  <si>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</si>
  <si>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</si>
  <si>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</si>
  <si>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</si>
  <si>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</si>
  <si>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</si>
  <si>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</si>
  <si>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</si>
  <si>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</si>
  <si>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</si>
  <si>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</si>
  <si>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</si>
  <si>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</si>
  <si>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</si>
  <si>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</si>
  <si>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</si>
  <si>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</si>
  <si>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</si>
  <si>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</si>
  <si>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</si>
  <si>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</si>
  <si>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</si>
  <si>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</si>
  <si>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</si>
  <si>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</si>
  <si>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</si>
  <si>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</si>
  <si>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</si>
  <si>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</si>
  <si>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</si>
  <si>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</si>
  <si>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</si>
  <si>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</si>
  <si>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</si>
  <si>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</si>
  <si>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</si>
  <si>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</si>
  <si>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</si>
  <si>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</si>
  <si>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</si>
  <si>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</si>
  <si>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</si>
  <si>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</si>
  <si>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</si>
  <si>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</si>
  <si>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</si>
  <si>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</si>
  <si>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</si>
  <si>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</si>
  <si>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</si>
  <si>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</si>
  <si>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</si>
  <si>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</si>
  <si>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</si>
  <si>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</si>
  <si>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</si>
  <si>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</si>
  <si>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</si>
  <si>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</si>
  <si>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</si>
  <si>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</si>
  <si>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</si>
  <si>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</si>
  <si>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</si>
  <si>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</si>
  <si>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</si>
  <si>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</si>
  <si>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</si>
  <si>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</si>
  <si>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</si>
  <si>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</si>
  <si>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</si>
  <si>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</si>
  <si>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</si>
  <si>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</si>
  <si>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</si>
  <si>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</si>
  <si>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</si>
  <si>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</si>
  <si>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</si>
  <si>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</si>
  <si>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</si>
  <si>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</si>
  <si>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</si>
  <si>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</si>
  <si>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</si>
  <si>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</si>
  <si>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</si>
  <si>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</si>
  <si>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</si>
  <si>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</si>
  <si>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</si>
  <si>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</si>
  <si>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</si>
  <si>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</si>
  <si>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</si>
  <si>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</si>
  <si>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</si>
  <si>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</si>
  <si>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</si>
  <si>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</si>
  <si>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</si>
  <si>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</si>
  <si>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</si>
  <si>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</si>
  <si>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</si>
  <si>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</si>
  <si>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</si>
  <si>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</si>
  <si>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</si>
  <si>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</si>
  <si>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</si>
  <si>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</si>
  <si>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</si>
  <si>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</si>
  <si>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</si>
  <si>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</si>
  <si>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</si>
  <si>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</si>
  <si>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</si>
  <si>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</si>
  <si>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</si>
  <si>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</si>
  <si>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</si>
  <si>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</si>
  <si>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</si>
  <si>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</si>
  <si>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</si>
  <si>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</si>
  <si>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</si>
  <si>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</si>
  <si>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</si>
  <si>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</si>
  <si>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</si>
  <si>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</si>
  <si>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</si>
  <si>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</si>
  <si>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</si>
  <si>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</si>
  <si>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</si>
  <si>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</si>
  <si>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</si>
  <si>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</si>
  <si>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</si>
  <si>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</si>
  <si>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</si>
  <si>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</si>
  <si>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</si>
  <si>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</si>
  <si>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</si>
  <si>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</si>
  <si>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</si>
  <si>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</si>
  <si>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</si>
  <si>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</si>
  <si>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</si>
  <si>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</si>
  <si>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</si>
  <si>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</si>
  <si>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</si>
  <si>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</si>
  <si>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</si>
  <si>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</si>
  <si>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</si>
  <si>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</si>
  <si>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</si>
  <si>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</si>
  <si>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</si>
  <si>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</si>
  <si>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</si>
  <si>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</si>
  <si>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</si>
  <si>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</si>
  <si>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</si>
  <si>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</si>
  <si>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</si>
  <si>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</si>
  <si>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</si>
  <si>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</si>
  <si>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</si>
  <si>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</si>
  <si>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</si>
  <si>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</si>
  <si>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</si>
  <si>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</si>
  <si>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</si>
  <si>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</si>
  <si>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</si>
  <si>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</si>
  <si>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</si>
  <si>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</si>
  <si>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</si>
  <si>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</si>
  <si>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</si>
  <si>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</si>
  <si>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</si>
  <si>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</si>
  <si>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</si>
  <si>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</si>
  <si>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</si>
  <si>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</si>
  <si>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</si>
  <si>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</si>
  <si>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</si>
  <si>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</si>
  <si>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</si>
  <si>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</si>
  <si>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</si>
  <si>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</si>
  <si>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</si>
  <si>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</si>
  <si>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</si>
  <si>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</si>
  <si>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</si>
  <si>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</si>
  <si>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</si>
  <si>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</si>
  <si>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</si>
  <si>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</si>
  <si>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</si>
  <si>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</si>
  <si>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</si>
  <si>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</si>
  <si>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</si>
  <si>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</si>
  <si>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</si>
  <si>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</si>
  <si>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</si>
  <si>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</si>
  <si>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</si>
  <si>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</si>
  <si>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</si>
  <si>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</si>
  <si>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</si>
  <si>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</si>
  <si>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</si>
  <si>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</si>
  <si>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</si>
  <si>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</si>
  <si>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</si>
  <si>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</si>
  <si>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</si>
  <si>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</si>
  <si>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</si>
  <si>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</si>
  <si>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</si>
  <si>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</si>
  <si>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</si>
  <si>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</si>
  <si>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</si>
  <si>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</si>
  <si>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</si>
  <si>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</si>
  <si>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</si>
  <si>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</si>
  <si>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</si>
  <si>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</si>
  <si>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</si>
  <si>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</si>
  <si>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</si>
  <si>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</si>
  <si>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</si>
  <si>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</si>
  <si>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</si>
  <si>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</si>
  <si>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</si>
  <si>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</si>
  <si>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</si>
  <si>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</si>
  <si>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</si>
  <si>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</si>
  <si>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</si>
  <si>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</si>
  <si>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</si>
  <si>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</si>
  <si>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</si>
  <si>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</si>
  <si>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</si>
  <si>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</si>
  <si>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</si>
  <si>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</si>
  <si>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</si>
  <si>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</si>
  <si>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</si>
  <si>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</si>
  <si>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</si>
  <si>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</si>
  <si>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</si>
  <si>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</si>
  <si>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</si>
  <si>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</si>
  <si>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</si>
  <si>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</si>
  <si>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</si>
  <si>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</si>
  <si>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</si>
  <si>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</si>
  <si>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</si>
  <si>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</si>
  <si>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</si>
  <si>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</si>
  <si>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</si>
  <si>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</si>
  <si>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</si>
  <si>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</si>
  <si>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</si>
  <si>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</si>
  <si>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</si>
  <si>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</si>
  <si>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</si>
  <si>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</si>
  <si>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</si>
  <si>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</si>
  <si>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</si>
  <si>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</si>
  <si>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</si>
  <si>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</si>
  <si>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</si>
  <si>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</si>
  <si>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</si>
  <si>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</si>
  <si>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</si>
  <si>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</si>
  <si>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</si>
  <si>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</si>
  <si>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</si>
  <si>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</si>
  <si>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</si>
  <si>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</si>
  <si>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</si>
  <si>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</si>
  <si>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</si>
  <si>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</si>
  <si>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</si>
  <si>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</si>
  <si>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</si>
  <si>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</si>
  <si>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</si>
  <si>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</si>
  <si>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</si>
  <si>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</si>
  <si>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</si>
  <si>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</si>
  <si>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</si>
  <si>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</si>
  <si>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</si>
  <si>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</si>
  <si>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</si>
  <si>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</si>
  <si>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</si>
  <si>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</si>
  <si>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</si>
  <si>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</si>
  <si>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</si>
  <si>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</si>
  <si>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</si>
  <si>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</si>
  <si>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</si>
  <si>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</si>
  <si>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</si>
  <si>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</si>
  <si>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</si>
  <si>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</si>
  <si>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</si>
  <si>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</si>
  <si>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</si>
  <si>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</si>
  <si>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</si>
  <si>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</si>
  <si>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</si>
  <si>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</si>
  <si>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</si>
  <si>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</si>
  <si>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</si>
  <si>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</si>
  <si>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</si>
  <si>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</si>
  <si>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</si>
  <si>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</si>
  <si>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</si>
  <si>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</si>
  <si>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</si>
  <si>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</si>
  <si>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</si>
  <si>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</si>
  <si>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</si>
  <si>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</si>
  <si>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</si>
  <si>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</si>
  <si>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</si>
  <si>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</si>
  <si>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</si>
  <si>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</si>
  <si>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</si>
  <si>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</si>
  <si>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</si>
  <si>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</si>
  <si>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</si>
  <si>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</si>
  <si>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</si>
  <si>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</si>
  <si>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</si>
  <si>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</si>
  <si>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</si>
  <si>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</si>
  <si>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</si>
  <si>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</si>
  <si>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</si>
  <si>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</si>
  <si>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</si>
  <si>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</si>
  <si>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</si>
  <si>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</si>
  <si>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</si>
  <si>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</si>
  <si>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</si>
  <si>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</si>
  <si>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</si>
  <si>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</si>
  <si>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</si>
  <si>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</si>
  <si>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</si>
  <si>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</si>
  <si>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</si>
  <si>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</si>
  <si>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</si>
  <si>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</si>
  <si>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</si>
  <si>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</si>
  <si>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</si>
  <si>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</si>
  <si>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</si>
  <si>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</si>
  <si>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</si>
  <si>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</si>
  <si>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</si>
  <si>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</si>
  <si>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</si>
  <si>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</si>
  <si>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</si>
  <si>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</si>
  <si>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</si>
  <si>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</si>
  <si>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</si>
  <si>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</si>
  <si>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</si>
  <si>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</si>
  <si>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</si>
  <si>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</si>
  <si>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</si>
  <si>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</si>
  <si>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</si>
  <si>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</si>
  <si>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</si>
  <si>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</si>
  <si>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</si>
  <si>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</si>
  <si>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</si>
  <si>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</si>
  <si>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</si>
  <si>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</si>
  <si>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</si>
  <si>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</si>
  <si>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</si>
  <si>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</si>
  <si>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</si>
  <si>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</si>
  <si>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</si>
  <si>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</si>
  <si>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</si>
  <si>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</si>
  <si>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</si>
  <si>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</si>
  <si>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</si>
  <si>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</si>
  <si>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</si>
  <si>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</si>
  <si>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</si>
  <si>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</si>
  <si>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</si>
  <si>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</si>
  <si>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</si>
  <si>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</si>
  <si>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</si>
  <si>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</si>
  <si>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</si>
  <si>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</si>
  <si>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</si>
  <si>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</si>
  <si>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</si>
  <si>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</si>
  <si>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</si>
  <si>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</si>
  <si>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</si>
  <si>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</si>
  <si>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</si>
  <si>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</si>
  <si>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</si>
  <si>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</si>
  <si>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</si>
  <si>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</si>
  <si>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</si>
  <si>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</si>
  <si>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</si>
  <si>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</si>
  <si>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</si>
  <si>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</si>
  <si>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</si>
  <si>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</si>
  <si>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</si>
  <si>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</si>
  <si>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</si>
  <si>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</si>
  <si>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</si>
  <si>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</si>
  <si>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</si>
  <si>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</si>
  <si>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</si>
  <si>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</si>
  <si>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</si>
  <si>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</si>
  <si>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</si>
  <si>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</si>
  <si>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</si>
  <si>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</si>
  <si>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</si>
  <si>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</si>
  <si>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</si>
  <si>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</si>
  <si>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</si>
  <si>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</si>
  <si>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</si>
  <si>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</si>
  <si>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</si>
  <si>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</si>
  <si>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</si>
  <si>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</si>
  <si>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</si>
  <si>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</si>
  <si>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</si>
  <si>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</si>
  <si>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</si>
  <si>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</si>
  <si>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</si>
  <si>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</si>
  <si>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</si>
  <si>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</si>
  <si>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</si>
  <si>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</si>
  <si>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</si>
  <si>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</si>
  <si>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</si>
  <si>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</si>
  <si>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</si>
  <si>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</si>
  <si>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</si>
  <si>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</si>
  <si>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</si>
  <si>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</si>
  <si>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</si>
  <si>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</si>
  <si>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</si>
  <si>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</si>
  <si>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</si>
  <si>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</si>
  <si>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</si>
  <si>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</si>
  <si>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</si>
  <si>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</si>
  <si>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</si>
  <si>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</si>
  <si>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</si>
  <si>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</si>
  <si>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</si>
  <si>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</si>
  <si>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</si>
  <si>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</si>
  <si>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</si>
  <si>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</si>
  <si>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</si>
  <si>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</si>
  <si>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</si>
  <si>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</si>
  <si>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</si>
  <si>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</si>
  <si>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</si>
  <si>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</si>
  <si>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</si>
  <si>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</si>
  <si>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</si>
  <si>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</si>
  <si>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</si>
  <si>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</si>
  <si>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</si>
  <si>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</si>
  <si>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</si>
  <si>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</si>
  <si>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</si>
  <si>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</si>
  <si>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</si>
  <si>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</si>
  <si>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</si>
  <si>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</si>
  <si>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</si>
  <si>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</si>
  <si>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</si>
  <si>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</si>
  <si>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</si>
  <si>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</si>
  <si>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</si>
  <si>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</si>
  <si>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</si>
  <si>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</si>
  <si>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</si>
  <si>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</si>
  <si>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</si>
  <si>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</si>
  <si>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</si>
  <si>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</si>
  <si>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</si>
  <si>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</si>
  <si>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</si>
  <si>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</si>
  <si>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</si>
  <si>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</si>
  <si>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</si>
  <si>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</si>
  <si>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</si>
  <si>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</si>
  <si>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</si>
  <si>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</si>
  <si>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</si>
  <si>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</si>
  <si>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</si>
  <si>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</si>
  <si>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</si>
  <si>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</si>
  <si>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</si>
  <si>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</si>
  <si>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</si>
  <si>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</si>
  <si>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</si>
  <si>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</si>
  <si>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</si>
  <si>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</si>
  <si>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</si>
  <si>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</si>
  <si>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</si>
  <si>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</si>
  <si>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</si>
  <si>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</si>
  <si>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</si>
  <si>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</si>
  <si>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</si>
  <si>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</si>
  <si>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</si>
  <si>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</si>
  <si>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</si>
  <si>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</si>
  <si>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</si>
  <si>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</si>
  <si>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</si>
  <si>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</si>
  <si>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</si>
  <si>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</si>
  <si>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</si>
  <si>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</si>
  <si>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</si>
  <si>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</si>
  <si>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</si>
  <si>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</si>
  <si>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</si>
  <si>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</si>
  <si>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</si>
  <si>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</si>
  <si>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</si>
  <si>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</si>
  <si>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</si>
  <si>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</si>
  <si>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</si>
  <si>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</si>
  <si>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</si>
  <si>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</si>
  <si>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</si>
  <si>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</si>
  <si>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</si>
  <si>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</si>
  <si>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</si>
  <si>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</si>
  <si>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</si>
  <si>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</si>
  <si>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</si>
  <si>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</si>
  <si>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</si>
  <si>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</si>
  <si>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</si>
  <si>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</si>
  <si>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</si>
  <si>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</si>
  <si>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</si>
  <si>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</si>
  <si>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</si>
  <si>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</si>
  <si>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</si>
  <si>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</si>
  <si>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</si>
  <si>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</si>
  <si>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</si>
  <si>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</si>
  <si>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</si>
  <si>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</si>
  <si>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</si>
  <si>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</si>
  <si>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</si>
  <si>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</si>
  <si>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</si>
  <si>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</si>
  <si>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</si>
  <si>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</si>
  <si>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</si>
  <si>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</si>
  <si>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</si>
  <si>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</si>
  <si>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</si>
  <si>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</si>
  <si>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</si>
  <si>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</si>
  <si>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</si>
  <si>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</si>
  <si>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</si>
  <si>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</si>
  <si>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</si>
  <si>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</si>
  <si>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</si>
  <si>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</si>
  <si>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</si>
  <si>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</si>
  <si>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</si>
  <si>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</si>
  <si>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</si>
  <si>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</si>
  <si>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</si>
  <si>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</si>
  <si>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</si>
  <si>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</si>
  <si>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</si>
  <si>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</si>
  <si>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</si>
  <si>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</si>
  <si>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</si>
  <si>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</si>
  <si>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</si>
  <si>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</si>
  <si>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</si>
  <si>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</si>
  <si>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</si>
  <si>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</si>
  <si>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</si>
  <si>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</si>
  <si>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</si>
  <si>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</si>
  <si>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</si>
  <si>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</si>
  <si>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</si>
  <si>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</si>
  <si>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</si>
  <si>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</si>
  <si>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</si>
  <si>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</si>
  <si>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</si>
  <si>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</si>
  <si>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</si>
  <si>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</si>
  <si>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</si>
  <si>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</si>
  <si>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</si>
  <si>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</si>
  <si>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</si>
  <si>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</si>
  <si>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</si>
  <si>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</si>
  <si>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</si>
  <si>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</si>
  <si>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</si>
  <si>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</si>
  <si>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</si>
  <si>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</si>
  <si>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</si>
  <si>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</si>
  <si>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</si>
  <si>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</si>
  <si>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</si>
  <si>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</si>
  <si>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</si>
  <si>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</si>
  <si>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</si>
  <si>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</si>
  <si>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</si>
  <si>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</si>
  <si>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</si>
  <si>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</si>
  <si>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</si>
  <si>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</si>
  <si>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</si>
  <si>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</si>
  <si>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</si>
  <si>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</si>
  <si>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</si>
  <si>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</si>
  <si>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</si>
  <si>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</si>
  <si>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</si>
  <si>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</si>
  <si>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</si>
  <si>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</si>
  <si>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</si>
  <si>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</si>
  <si>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</si>
  <si>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</si>
  <si>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</si>
  <si>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</si>
  <si>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</si>
  <si>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</si>
  <si>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</si>
  <si>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</si>
  <si>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</si>
  <si>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</si>
  <si>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</si>
  <si>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</si>
  <si>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</si>
  <si>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</si>
  <si>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</si>
  <si>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</si>
  <si>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</si>
  <si>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</si>
  <si>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</si>
  <si>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</si>
  <si>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</si>
  <si>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</si>
  <si>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</si>
  <si>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</si>
  <si>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</si>
  <si>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</si>
  <si>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</si>
  <si>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</si>
  <si>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</si>
  <si>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</si>
  <si>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</si>
  <si>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</si>
  <si>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</si>
  <si>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</si>
  <si>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</si>
  <si>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</si>
  <si>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</si>
  <si>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</si>
  <si>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</si>
  <si>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</si>
  <si>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</si>
  <si>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</si>
  <si>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</si>
  <si>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</si>
  <si>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</si>
  <si>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</si>
  <si>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</si>
  <si>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</si>
  <si>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</si>
  <si>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</si>
  <si>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</si>
  <si>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</si>
  <si>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</si>
  <si>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</si>
  <si>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</si>
  <si>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</si>
  <si>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</si>
  <si>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</si>
  <si>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</si>
  <si>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</si>
  <si>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</si>
  <si>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</si>
  <si>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</si>
  <si>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</si>
  <si>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</si>
  <si>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</si>
  <si>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</si>
  <si>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</si>
  <si>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</si>
  <si>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</si>
  <si>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</si>
  <si>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</si>
  <si>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</si>
  <si>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</si>
  <si>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</si>
  <si>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</si>
  <si>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</si>
  <si>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</si>
  <si>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</si>
  <si>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</si>
  <si>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</si>
  <si>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</si>
  <si>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</si>
  <si>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</si>
  <si>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</si>
  <si>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</si>
  <si>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</si>
  <si>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</si>
  <si>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</si>
  <si>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</si>
  <si>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</si>
  <si>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</si>
  <si>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</si>
  <si>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</si>
  <si>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</si>
  <si>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</si>
  <si>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</si>
  <si>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</si>
  <si>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</si>
  <si>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</si>
  <si>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</si>
  <si>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</si>
  <si>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</si>
  <si>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</si>
  <si>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</si>
  <si>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</si>
  <si>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</si>
  <si>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</si>
  <si>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</si>
  <si>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</si>
  <si>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</si>
  <si>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</si>
  <si>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</si>
  <si>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</si>
  <si>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</si>
  <si>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</si>
  <si>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</si>
  <si>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</si>
  <si>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</si>
  <si>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</si>
  <si>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</si>
  <si>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</si>
  <si>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</si>
  <si>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</si>
  <si>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</si>
  <si>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</si>
  <si>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</si>
  <si>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</si>
  <si>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</si>
  <si>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</si>
  <si>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</si>
  <si>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</si>
  <si>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</si>
  <si>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</si>
  <si>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</si>
  <si>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</si>
  <si>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</si>
  <si>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</si>
  <si>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</si>
  <si>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</si>
  <si>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</si>
  <si>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</si>
  <si>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</si>
  <si>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</si>
  <si>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</si>
  <si>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</si>
  <si>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</si>
  <si>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</si>
  <si>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</si>
  <si>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</si>
  <si>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</si>
  <si>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</si>
  <si>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</si>
  <si>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</si>
  <si>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</si>
  <si>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</si>
  <si>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</si>
  <si>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</si>
  <si>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</si>
  <si>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</si>
  <si>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</si>
  <si>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</si>
  <si>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</si>
  <si>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</si>
  <si>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</si>
  <si>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</si>
  <si>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</si>
  <si>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</si>
  <si>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</si>
  <si>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</si>
  <si>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</si>
  <si>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</si>
  <si>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</si>
  <si>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</si>
  <si>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</si>
  <si>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</si>
  <si>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</si>
  <si>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</si>
  <si>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</si>
  <si>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</si>
  <si>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</si>
  <si>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</si>
  <si>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</si>
  <si>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</si>
  <si>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</si>
  <si>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</si>
  <si>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</si>
  <si>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</si>
  <si>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</si>
  <si>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</si>
  <si>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</si>
  <si>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</si>
  <si>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</si>
  <si>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</si>
  <si>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</si>
  <si>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</si>
  <si>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</si>
  <si>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</si>
  <si>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</si>
  <si>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</si>
  <si>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</si>
  <si>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</si>
  <si>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</si>
  <si>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</si>
  <si>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</si>
  <si>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</si>
  <si>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</si>
  <si>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</si>
  <si>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</si>
  <si>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</si>
  <si>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</si>
  <si>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</si>
  <si>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</si>
  <si>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</si>
  <si>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</si>
  <si>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</si>
  <si>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</si>
  <si>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</si>
  <si>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</si>
  <si>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</si>
  <si>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</si>
  <si>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</si>
  <si>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</si>
  <si>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</si>
  <si>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</si>
  <si>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</si>
  <si>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</si>
  <si>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</si>
  <si>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</si>
  <si>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</si>
  <si>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</si>
  <si>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</si>
  <si>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</si>
  <si>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</si>
  <si>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</si>
  <si>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</si>
  <si>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</si>
  <si>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</si>
  <si>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</si>
  <si>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</si>
  <si>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</si>
  <si>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</si>
  <si>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</si>
  <si>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</si>
  <si>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</si>
  <si>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</si>
  <si>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</si>
  <si>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</si>
  <si>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</si>
  <si>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</si>
  <si>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</si>
  <si>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</si>
  <si>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</si>
  <si>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</si>
  <si>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</si>
  <si>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</si>
  <si>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</si>
  <si>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</si>
  <si>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</si>
  <si>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</si>
  <si>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</si>
  <si>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</si>
  <si>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</si>
  <si>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</si>
  <si>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</si>
  <si>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</si>
  <si>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</si>
  <si>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</si>
  <si>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</si>
  <si>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</si>
  <si>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</si>
  <si>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</si>
  <si>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</si>
  <si>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</si>
  <si>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</si>
  <si>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</si>
  <si>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</si>
  <si>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</si>
  <si>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</si>
  <si>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</si>
  <si>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</si>
  <si>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</si>
  <si>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</si>
  <si>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</si>
  <si>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</si>
  <si>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</si>
  <si>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</si>
  <si>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</si>
  <si>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</si>
  <si>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</si>
  <si>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</si>
  <si>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</si>
  <si>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</si>
  <si>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</si>
  <si>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</si>
  <si>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</si>
  <si>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</si>
  <si>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</si>
  <si>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</si>
  <si>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</si>
  <si>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</si>
  <si>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</si>
  <si>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</si>
  <si>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</si>
  <si>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</si>
  <si>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</si>
  <si>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</si>
  <si>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</si>
  <si>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</si>
  <si>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</si>
  <si>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</si>
  <si>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</si>
  <si>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</si>
  <si>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</si>
  <si>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</si>
  <si>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</si>
  <si>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</si>
  <si>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</si>
  <si>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</si>
  <si>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</si>
  <si>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</si>
  <si>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</si>
  <si>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</si>
  <si>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</si>
  <si>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</si>
  <si>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</si>
  <si>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</si>
  <si>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</si>
  <si>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</si>
  <si>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</si>
  <si>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</si>
  <si>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</si>
  <si>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</si>
  <si>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</si>
  <si>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</si>
  <si>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</si>
  <si>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</si>
  <si>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</si>
  <si>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</si>
  <si>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</si>
  <si>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</si>
  <si>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</si>
  <si>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</si>
  <si>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</si>
  <si>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</si>
  <si>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</si>
  <si>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</si>
  <si>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</si>
  <si>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</si>
  <si>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</si>
  <si>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</si>
  <si>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</si>
  <si>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</si>
  <si>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</si>
  <si>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</si>
  <si>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</si>
  <si>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</si>
  <si>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</si>
  <si>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</si>
  <si>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</si>
  <si>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</si>
  <si>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</si>
  <si>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</si>
  <si>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</si>
  <si>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</si>
  <si>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</si>
  <si>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</si>
  <si>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</si>
  <si>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</si>
  <si>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</si>
  <si>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</si>
  <si>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</si>
  <si>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</si>
  <si>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</si>
  <si>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</si>
  <si>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</si>
  <si>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</si>
  <si>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</si>
  <si>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</si>
  <si>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</si>
  <si>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</si>
  <si>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</si>
  <si>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</si>
  <si>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</si>
  <si>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</si>
  <si>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</si>
  <si>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</si>
  <si>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</si>
  <si>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</si>
  <si>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</si>
  <si>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</si>
  <si>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</si>
  <si>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</si>
  <si>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</si>
  <si>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</si>
  <si>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</si>
  <si>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</si>
  <si>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</si>
  <si>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</si>
  <si>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</si>
  <si>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</si>
  <si>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</si>
  <si>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</si>
  <si>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</si>
  <si>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</si>
  <si>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</si>
  <si>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</si>
  <si>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</si>
  <si>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</si>
  <si>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</si>
  <si>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</si>
  <si>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</si>
  <si>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</si>
  <si>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</si>
  <si>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</si>
  <si>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</si>
  <si>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</si>
  <si>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</si>
  <si>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</si>
  <si>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</si>
  <si>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</si>
  <si>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</si>
  <si>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</si>
  <si>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</si>
  <si>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</si>
  <si>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</si>
  <si>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</si>
  <si>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</si>
  <si>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</si>
  <si>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</si>
  <si>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</si>
  <si>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</si>
  <si>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</si>
  <si>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</si>
  <si>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</si>
  <si>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</si>
  <si>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</si>
  <si>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</si>
  <si>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</si>
  <si>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</si>
  <si>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</si>
  <si>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</si>
  <si>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</si>
  <si>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</si>
  <si>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</si>
  <si>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</si>
  <si>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</si>
  <si>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</si>
  <si>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</si>
  <si>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</si>
  <si>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</si>
  <si>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</si>
  <si>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</si>
  <si>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</si>
  <si>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</si>
  <si>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</si>
  <si>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</si>
  <si>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</si>
  <si>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</si>
  <si>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</si>
  <si>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</si>
  <si>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</si>
  <si>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</si>
  <si>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</si>
  <si>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</si>
  <si>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</si>
  <si>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</si>
  <si>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</si>
  <si>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</si>
  <si>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</si>
  <si>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</si>
  <si>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</si>
  <si>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</si>
  <si>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</si>
  <si>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</si>
  <si>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</si>
  <si>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</si>
  <si>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</si>
  <si>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</si>
  <si>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</si>
  <si>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</si>
  <si>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</si>
  <si>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</si>
  <si>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</si>
  <si>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</si>
  <si>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</si>
  <si>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</si>
  <si>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</si>
  <si>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</si>
  <si>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</si>
  <si>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</si>
  <si>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</si>
  <si>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</si>
  <si>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</si>
  <si>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</si>
  <si>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</si>
  <si>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</si>
  <si>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</si>
  <si>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</si>
  <si>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</si>
  <si>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</si>
  <si>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</si>
  <si>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</si>
  <si>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</si>
  <si>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</si>
  <si>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</si>
  <si>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</si>
  <si>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</si>
  <si>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</si>
  <si>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</si>
  <si>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</si>
  <si>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</si>
  <si>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</si>
  <si>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</si>
  <si>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</si>
  <si>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</si>
  <si>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</si>
  <si>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</si>
  <si>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</si>
  <si>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</si>
  <si>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</si>
  <si>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</si>
  <si>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</si>
  <si>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</si>
  <si>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</si>
  <si>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</si>
  <si>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</si>
  <si>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</si>
  <si>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</si>
  <si>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</si>
  <si>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</si>
  <si>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</si>
  <si>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</si>
  <si>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</si>
  <si>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</si>
  <si>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</si>
  <si>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</si>
  <si>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</si>
  <si>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</si>
  <si>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</si>
  <si>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</si>
  <si>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</si>
  <si>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</si>
  <si>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</si>
  <si>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</si>
  <si>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</si>
  <si>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</si>
  <si>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</si>
  <si>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</si>
  <si>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</si>
  <si>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</si>
  <si>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</si>
  <si>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</si>
  <si>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</si>
  <si>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</si>
  <si>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</si>
  <si>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</si>
  <si>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</si>
  <si>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</si>
  <si>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</si>
  <si>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</si>
  <si>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</si>
  <si>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</si>
  <si>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</si>
  <si>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</si>
  <si>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</si>
  <si>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</si>
  <si>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</si>
  <si>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</si>
  <si>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</si>
  <si>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</si>
  <si>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</si>
  <si>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</si>
  <si>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</si>
  <si>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</si>
  <si>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</si>
  <si>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</si>
  <si>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</si>
  <si>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</si>
  <si>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</si>
  <si>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</si>
  <si>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</si>
  <si>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</si>
  <si>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</si>
  <si>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</si>
  <si>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</si>
  <si>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</si>
  <si>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</si>
  <si>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</si>
  <si>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</si>
  <si>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</si>
  <si>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</si>
  <si>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</si>
  <si>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</si>
  <si>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</si>
  <si>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</si>
  <si>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</si>
  <si>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</si>
  <si>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</si>
  <si>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</si>
  <si>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</si>
  <si>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</si>
  <si>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</si>
  <si>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</si>
  <si>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</si>
  <si>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</si>
  <si>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</si>
  <si>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</si>
  <si>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</si>
  <si>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</si>
  <si>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</si>
  <si>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</si>
  <si>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</si>
  <si>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</si>
  <si>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</si>
  <si>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</si>
  <si>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</si>
  <si>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</si>
  <si>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</si>
  <si>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</si>
  <si>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</si>
  <si>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</si>
  <si>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</si>
  <si>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</si>
  <si>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</si>
  <si>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</si>
  <si>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</si>
  <si>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</si>
  <si>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</si>
  <si>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</si>
  <si>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</si>
  <si>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</si>
  <si>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</si>
  <si>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</si>
  <si>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</si>
  <si>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</si>
  <si>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</si>
  <si>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</si>
  <si>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</si>
  <si>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</si>
  <si>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</si>
  <si>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</si>
  <si>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</si>
  <si>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</si>
  <si>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</si>
  <si>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</si>
  <si>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</si>
  <si>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</si>
  <si>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</si>
  <si>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</si>
  <si>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</si>
  <si>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</si>
  <si>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</si>
  <si>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</si>
  <si>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</si>
  <si>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</si>
  <si>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</si>
  <si>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</si>
  <si>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</si>
  <si>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</si>
  <si>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</si>
  <si>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</si>
  <si>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</si>
  <si>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</si>
  <si>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</si>
  <si>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</si>
  <si>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</si>
  <si>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</si>
  <si>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</si>
  <si>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</si>
  <si>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</si>
  <si>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</si>
  <si>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</si>
  <si>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</si>
  <si>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</si>
  <si>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</si>
  <si>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</si>
  <si>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</si>
  <si>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</si>
  <si>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</si>
  <si>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</si>
  <si>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</si>
  <si>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</si>
  <si>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</si>
  <si>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</si>
  <si>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</si>
  <si>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</si>
  <si>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</si>
  <si>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</si>
  <si>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</si>
  <si>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</si>
  <si>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</si>
  <si>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</si>
  <si>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</si>
  <si>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</si>
  <si>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</si>
  <si>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</si>
  <si>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</si>
  <si>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</si>
  <si>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</si>
  <si>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</si>
  <si>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</si>
  <si>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</si>
  <si>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</si>
  <si>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</si>
  <si>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</si>
  <si>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</si>
  <si>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</si>
  <si>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</si>
  <si>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</si>
  <si>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</si>
  <si>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</si>
  <si>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</si>
  <si>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</si>
  <si>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</si>
  <si>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</si>
  <si>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</si>
  <si>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</si>
  <si>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</si>
  <si>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</si>
  <si>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</si>
  <si>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</si>
  <si>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</si>
  <si>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</si>
  <si>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</si>
  <si>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</si>
  <si>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</si>
  <si>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</si>
  <si>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</si>
  <si>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</si>
  <si>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</si>
  <si>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</si>
  <si>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</si>
  <si>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</si>
  <si>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</si>
  <si>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</si>
  <si>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</si>
  <si>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</si>
  <si>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</si>
  <si>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</si>
  <si>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</si>
  <si>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</si>
  <si>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</si>
  <si>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</si>
  <si>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</si>
  <si>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</si>
  <si>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</si>
  <si>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</si>
  <si>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</si>
  <si>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</si>
  <si>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</si>
  <si>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</si>
  <si>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</si>
  <si>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</si>
  <si>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</si>
  <si>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</si>
  <si>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</si>
  <si>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</si>
  <si>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</si>
  <si>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</si>
  <si>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</si>
  <si>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</si>
  <si>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</si>
  <si>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</si>
  <si>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</si>
  <si>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</si>
  <si>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</si>
  <si>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</si>
  <si>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</si>
  <si>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</si>
  <si>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</si>
  <si>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</si>
  <si>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</si>
  <si>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</si>
  <si>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</si>
  <si>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</si>
  <si>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</si>
  <si>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</si>
  <si>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</si>
  <si>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</si>
  <si>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</si>
  <si>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</si>
  <si>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</si>
  <si>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</si>
  <si>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</si>
  <si>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</si>
  <si>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</si>
  <si>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</si>
  <si>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</si>
  <si>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</si>
  <si>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</si>
  <si>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</si>
  <si>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</si>
  <si>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</si>
  <si>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</si>
  <si>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</si>
  <si>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</si>
  <si>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</si>
  <si>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</si>
  <si>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</si>
  <si>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</si>
  <si>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</si>
  <si>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</si>
  <si>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</si>
  <si>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</si>
  <si>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</si>
  <si>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</si>
  <si>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</si>
  <si>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</si>
  <si>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</si>
  <si>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</si>
  <si>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</si>
  <si>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</si>
  <si>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</si>
  <si>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</si>
  <si>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</si>
  <si>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</si>
  <si>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</si>
  <si>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</si>
  <si>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</si>
  <si>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</si>
  <si>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</si>
  <si>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</si>
  <si>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</si>
  <si>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</si>
  <si>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</si>
  <si>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</si>
  <si>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</si>
  <si>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</si>
  <si>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</si>
  <si>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</si>
  <si>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</si>
  <si>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</si>
  <si>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</si>
  <si>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</si>
  <si>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</si>
  <si>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</si>
  <si>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</si>
  <si>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</si>
  <si>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</si>
  <si>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</si>
  <si>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</si>
  <si>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</si>
  <si>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</si>
  <si>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</si>
  <si>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</si>
  <si>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</si>
  <si>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</si>
  <si>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</si>
  <si>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</si>
  <si>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</si>
  <si>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</si>
  <si>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</si>
  <si>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</si>
  <si>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</si>
  <si>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</si>
  <si>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</si>
  <si>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</si>
  <si>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</si>
  <si>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</si>
  <si>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</si>
  <si>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</si>
  <si>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</si>
  <si>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</si>
  <si>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</si>
  <si>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</si>
  <si>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</si>
  <si>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</si>
  <si>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</si>
  <si>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</si>
  <si>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</si>
  <si>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</si>
  <si>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</si>
  <si>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</si>
  <si>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</si>
  <si>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</si>
  <si>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</si>
  <si>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</si>
  <si>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</si>
  <si>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</si>
  <si>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</si>
  <si>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</si>
  <si>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</si>
  <si>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</si>
  <si>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</si>
  <si>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</si>
  <si>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</si>
  <si>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</si>
  <si>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</si>
  <si>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</si>
  <si>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</si>
  <si>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</si>
  <si>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</si>
  <si>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</si>
  <si>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</si>
  <si>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</si>
  <si>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</si>
  <si>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</si>
  <si>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</si>
  <si>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</si>
  <si>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</si>
  <si>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</si>
  <si>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</si>
  <si>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</si>
  <si>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</si>
  <si>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</si>
  <si>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</si>
  <si>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</si>
  <si>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</si>
  <si>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</si>
  <si>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</si>
  <si>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</si>
  <si>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</si>
  <si>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</si>
  <si>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</si>
  <si>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</si>
  <si>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</si>
  <si>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</si>
  <si>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</si>
  <si>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</si>
  <si>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</si>
  <si>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</si>
  <si>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</si>
  <si>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</si>
  <si>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</si>
  <si>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</si>
  <si>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</si>
  <si>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</si>
  <si>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</si>
  <si>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</si>
  <si>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</si>
  <si>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</si>
  <si>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</si>
  <si>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</si>
  <si>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</si>
  <si>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</si>
  <si>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</si>
  <si>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</si>
  <si>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</si>
  <si>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</si>
  <si>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</si>
  <si>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</si>
  <si>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</si>
  <si>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</si>
  <si>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</si>
  <si>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</si>
  <si>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</si>
  <si>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</si>
  <si>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</si>
  <si>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</si>
  <si>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</si>
  <si>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</si>
  <si>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</si>
  <si>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</si>
  <si>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</si>
  <si>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</si>
  <si>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</si>
  <si>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</si>
  <si>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</si>
  <si>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</si>
  <si>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</si>
  <si>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</si>
  <si>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</si>
  <si>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</si>
  <si>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</si>
  <si>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</si>
  <si>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</si>
  <si>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</si>
  <si>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</si>
  <si>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</si>
  <si>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</si>
  <si>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</si>
  <si>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</si>
  <si>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</si>
  <si>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</si>
  <si>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</si>
  <si>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</si>
  <si>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</si>
  <si>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</si>
  <si>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</si>
  <si>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</si>
  <si>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</si>
  <si>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</si>
  <si>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</si>
  <si>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</si>
  <si>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</si>
  <si>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</si>
  <si>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</si>
  <si>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</si>
  <si>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</si>
  <si>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</si>
  <si>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</si>
  <si>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</si>
  <si>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</si>
  <si>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</si>
  <si>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</si>
  <si>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</si>
  <si>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</si>
  <si>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</si>
  <si>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</si>
  <si>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</si>
  <si>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</si>
  <si>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</si>
  <si>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</si>
  <si>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</si>
  <si>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</si>
  <si>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</si>
  <si>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</si>
  <si>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</si>
  <si>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</si>
  <si>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</si>
  <si>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</si>
  <si>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</si>
  <si>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</si>
  <si>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</si>
  <si>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</si>
  <si>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</si>
  <si>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</si>
  <si>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</si>
  <si>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</si>
  <si>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</si>
  <si>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</si>
  <si>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</si>
  <si>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</si>
  <si>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</si>
  <si>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</si>
  <si>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</si>
  <si>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</si>
  <si>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</si>
  <si>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</si>
  <si>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</si>
  <si>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</si>
  <si>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</si>
  <si>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</si>
  <si>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</si>
  <si>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</si>
  <si>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</si>
  <si>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</si>
  <si>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</si>
  <si>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</si>
  <si>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</si>
  <si>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</si>
  <si>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</si>
  <si>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</si>
  <si>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</si>
  <si>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</si>
  <si>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</si>
  <si>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</si>
  <si>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</si>
  <si>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</si>
  <si>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</si>
  <si>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</si>
  <si>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</si>
  <si>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</si>
  <si>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</si>
  <si>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</si>
  <si>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</si>
  <si>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</si>
  <si>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</si>
  <si>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</si>
  <si>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</si>
  <si>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</si>
  <si>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</si>
  <si>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</si>
  <si>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</si>
  <si>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</si>
  <si>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</si>
  <si>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</si>
  <si>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</si>
  <si>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</si>
  <si>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</si>
  <si>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</si>
  <si>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</si>
  <si>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</si>
  <si>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</si>
  <si>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</si>
  <si>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</si>
  <si>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</si>
  <si>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</si>
  <si>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</si>
  <si>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</si>
  <si>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</si>
  <si>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</si>
  <si>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</si>
  <si>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</si>
  <si>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</si>
  <si>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</si>
  <si>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</si>
  <si>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</si>
  <si>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</si>
  <si>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</si>
  <si>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</si>
  <si>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</si>
  <si>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</si>
  <si>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</si>
  <si>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</si>
  <si>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</si>
  <si>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</si>
  <si>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</si>
  <si>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</si>
  <si>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</si>
  <si>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</si>
  <si>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</si>
  <si>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</si>
  <si>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</si>
  <si>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</si>
  <si>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</si>
  <si>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</si>
  <si>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</si>
  <si>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</si>
  <si>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</si>
  <si>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</si>
  <si>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</si>
  <si>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</si>
  <si>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</si>
  <si>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</si>
  <si>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</si>
  <si>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</si>
  <si>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</si>
  <si>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</si>
  <si>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</si>
  <si>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</si>
  <si>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</si>
  <si>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</si>
  <si>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</si>
  <si>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</si>
  <si>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</si>
  <si>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</si>
  <si>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</si>
  <si>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</si>
  <si>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</si>
  <si>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</si>
  <si>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</si>
  <si>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</si>
  <si>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</si>
  <si>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</si>
  <si>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</si>
  <si>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</si>
  <si>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</si>
  <si>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</si>
  <si>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</si>
  <si>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</si>
  <si>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</si>
  <si>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</si>
  <si>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</si>
  <si>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</si>
  <si>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</si>
  <si>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</si>
  <si>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</si>
  <si>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</si>
  <si>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</si>
  <si>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</si>
  <si>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</si>
  <si>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</si>
  <si>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</si>
  <si>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</si>
  <si>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</si>
  <si>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</si>
  <si>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</si>
  <si>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</si>
  <si>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</si>
  <si>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</si>
  <si>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</si>
  <si>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</si>
  <si>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</si>
  <si>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</si>
  <si>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</si>
  <si>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</si>
  <si>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</si>
  <si>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</si>
  <si>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</si>
  <si>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</si>
  <si>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</si>
  <si>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</si>
  <si>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</si>
  <si>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</si>
  <si>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</si>
  <si>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</si>
  <si>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</si>
  <si>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</si>
  <si>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</si>
  <si>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</si>
  <si>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</si>
  <si>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</si>
  <si>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</si>
  <si>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</si>
  <si>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</si>
  <si>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</si>
  <si>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</si>
  <si>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</si>
  <si>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</si>
  <si>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</si>
  <si>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</si>
  <si>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</si>
  <si>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</si>
  <si>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</si>
  <si>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</si>
  <si>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</si>
  <si>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</si>
  <si>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</si>
  <si>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</si>
  <si>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</si>
  <si>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</si>
  <si>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</si>
  <si>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</si>
  <si>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</si>
  <si>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</si>
  <si>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</si>
  <si>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</si>
  <si>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</si>
  <si>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</si>
  <si>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</si>
  <si>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</si>
  <si>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</si>
  <si>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</si>
  <si>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</si>
  <si>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</si>
  <si>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</si>
  <si>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</si>
  <si>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</si>
  <si>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</si>
  <si>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</si>
  <si>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</si>
  <si>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</si>
  <si>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</si>
  <si>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</si>
  <si>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</si>
  <si>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</si>
  <si>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</si>
  <si>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</si>
  <si>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</si>
  <si>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</si>
  <si>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</si>
  <si>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</si>
  <si>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</si>
  <si>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</si>
  <si>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</si>
  <si>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</si>
  <si>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</si>
  <si>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</si>
  <si>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</si>
  <si>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</si>
  <si>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</si>
  <si>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</si>
  <si>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</si>
  <si>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</si>
  <si>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</si>
  <si>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</si>
  <si>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</si>
  <si>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</si>
  <si>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</si>
  <si>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</si>
  <si>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</si>
  <si>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</si>
  <si>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</si>
  <si>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</si>
  <si>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</si>
  <si>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</si>
  <si>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</si>
  <si>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</si>
  <si>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</si>
  <si>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</si>
  <si>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</si>
  <si>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</si>
  <si>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</si>
  <si>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</si>
  <si>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</si>
  <si>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</si>
  <si>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</si>
  <si>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</si>
  <si>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</si>
  <si>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</si>
  <si>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</si>
  <si>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</si>
  <si>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</si>
  <si>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</si>
  <si>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</si>
  <si>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</si>
  <si>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</si>
  <si>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</si>
  <si>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</si>
  <si>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</si>
  <si>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</si>
  <si>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</si>
  <si>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</si>
  <si>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</si>
  <si>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</si>
  <si>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</si>
  <si>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</si>
  <si>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</si>
  <si>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</si>
  <si>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</si>
  <si>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</si>
  <si>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</si>
  <si>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</si>
  <si>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</si>
  <si>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</si>
  <si>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</si>
  <si>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</si>
  <si>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</si>
  <si>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</si>
  <si>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</si>
  <si>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</si>
  <si>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</si>
  <si>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</si>
  <si>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</si>
  <si>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</si>
  <si>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</si>
  <si>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</si>
  <si>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</si>
  <si>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</si>
  <si>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</si>
  <si>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</si>
  <si>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</si>
  <si>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</si>
  <si>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</si>
  <si>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</si>
  <si>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</si>
  <si>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</si>
  <si>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</si>
  <si>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</si>
  <si>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</si>
  <si>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</si>
  <si>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</si>
  <si>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</si>
  <si>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</si>
  <si>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</si>
  <si>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</si>
  <si>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</si>
  <si>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</si>
  <si>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</si>
  <si>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</si>
  <si>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</si>
  <si>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</si>
  <si>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</si>
  <si>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</si>
  <si>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</si>
  <si>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</si>
  <si>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</si>
  <si>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</si>
  <si>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</si>
  <si>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</si>
  <si>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</si>
  <si>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</si>
  <si>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</si>
  <si>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</si>
  <si>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</si>
  <si>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</si>
  <si>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</si>
  <si>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</si>
  <si>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</si>
  <si>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</si>
  <si>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</si>
  <si>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</si>
  <si>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</si>
  <si>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</si>
  <si>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</si>
  <si>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</si>
  <si>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</si>
  <si>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</si>
  <si>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</si>
  <si>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</si>
  <si>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</si>
  <si>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</si>
  <si>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</si>
  <si>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</si>
  <si>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</si>
  <si>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</si>
  <si>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</si>
  <si>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</si>
  <si>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</si>
  <si>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</si>
  <si>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</si>
  <si>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</si>
  <si>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</si>
  <si>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</si>
  <si>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</si>
  <si>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</si>
  <si>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</si>
  <si>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</si>
  <si>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</si>
  <si>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</si>
  <si>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</si>
  <si>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</si>
  <si>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</si>
  <si>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</si>
  <si>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</si>
  <si>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</si>
  <si>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</si>
  <si>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</si>
  <si>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</si>
  <si>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</si>
  <si>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</si>
  <si>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</si>
  <si>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</si>
  <si>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</si>
  <si>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</si>
  <si>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</si>
  <si>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</si>
  <si>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</si>
  <si>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</si>
  <si>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</si>
  <si>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</si>
  <si>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</si>
  <si>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</si>
  <si>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</si>
  <si>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</si>
  <si>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</si>
  <si>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</si>
  <si>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</si>
  <si>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</si>
  <si>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</si>
  <si>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</si>
  <si>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</si>
  <si>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</si>
  <si>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</si>
  <si>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</si>
  <si>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</si>
  <si>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</si>
  <si>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</si>
  <si>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</si>
  <si>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</si>
  <si>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</si>
  <si>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</si>
  <si>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</si>
  <si>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</si>
  <si>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</si>
  <si>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</si>
  <si>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</si>
  <si>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</si>
  <si>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</si>
  <si>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</si>
  <si>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</si>
  <si>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</si>
  <si>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</si>
  <si>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</si>
  <si>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</si>
  <si>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</si>
  <si>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</si>
  <si>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</si>
  <si>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</si>
  <si>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</si>
  <si>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</si>
  <si>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</si>
  <si>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</si>
  <si>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</si>
  <si>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</si>
  <si>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</si>
  <si>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</si>
  <si>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</si>
  <si>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</si>
  <si>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</si>
  <si>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</si>
  <si>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</si>
  <si>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</si>
  <si>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</si>
  <si>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</si>
  <si>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</si>
  <si>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</si>
  <si>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</si>
  <si>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</si>
  <si>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</si>
  <si>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</si>
  <si>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</si>
  <si>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</si>
  <si>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</si>
  <si>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</si>
  <si>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</si>
  <si>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</si>
  <si>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</si>
  <si>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</si>
  <si>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</si>
  <si>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</si>
  <si>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</si>
  <si>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</si>
  <si>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</si>
  <si>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</si>
  <si>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</si>
  <si>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</si>
  <si>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</si>
  <si>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</si>
  <si>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</si>
  <si>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</si>
  <si>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</si>
  <si>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</si>
  <si>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</si>
  <si>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</si>
  <si>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</si>
  <si>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</si>
  <si>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</si>
  <si>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</si>
  <si>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</si>
  <si>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</si>
  <si>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</si>
  <si>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</si>
  <si>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</si>
  <si>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</si>
  <si>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</si>
  <si>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</si>
  <si>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</si>
  <si>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</si>
  <si>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</si>
  <si>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</si>
  <si>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</si>
  <si>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</si>
  <si>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</si>
  <si>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</si>
  <si>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</si>
  <si>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</si>
  <si>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</si>
  <si>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</si>
  <si>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</si>
  <si>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</si>
  <si>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</si>
  <si>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</si>
  <si>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</si>
  <si>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</si>
  <si>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</si>
  <si>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</si>
  <si>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</si>
  <si>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</si>
  <si>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</si>
  <si>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</si>
  <si>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</si>
  <si>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</si>
  <si>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</si>
  <si>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</si>
  <si>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</si>
  <si>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</si>
  <si>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</si>
  <si>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</si>
  <si>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</si>
  <si>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</si>
  <si>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</si>
  <si>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</si>
  <si>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</si>
  <si>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</si>
  <si>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</si>
  <si>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</si>
  <si>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</si>
  <si>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</si>
  <si>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</si>
  <si>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</si>
  <si>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</si>
  <si>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</si>
  <si>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</si>
  <si>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</si>
  <si>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</si>
  <si>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</si>
  <si>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</si>
  <si>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</si>
  <si>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</si>
  <si>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</si>
  <si>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</si>
  <si>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</si>
  <si>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</si>
  <si>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</si>
  <si>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</si>
  <si>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</si>
  <si>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</si>
  <si>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</si>
  <si>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</si>
  <si>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</si>
  <si>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</si>
  <si>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</si>
  <si>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</si>
  <si>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</si>
  <si>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</si>
  <si>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</si>
  <si>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</si>
  <si>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</si>
  <si>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</si>
  <si>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</si>
  <si>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</si>
  <si>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</si>
  <si>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</si>
  <si>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</si>
  <si>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</si>
  <si>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</si>
  <si>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</si>
  <si>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</si>
  <si>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</si>
  <si>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</si>
  <si>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</si>
  <si>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</si>
  <si>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</si>
  <si>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</si>
  <si>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</si>
  <si>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</si>
  <si>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</si>
  <si>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</si>
  <si>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</si>
  <si>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</si>
  <si>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</si>
  <si>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</si>
  <si>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</si>
  <si>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</si>
  <si>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</si>
  <si>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</si>
  <si>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</si>
  <si>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</si>
  <si>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</si>
  <si>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</si>
  <si>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</si>
  <si>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</si>
  <si>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</si>
  <si>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</si>
  <si>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</si>
  <si>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</si>
  <si>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</si>
  <si>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</si>
  <si>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</si>
  <si>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</si>
  <si>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</si>
  <si>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</si>
  <si>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</si>
  <si>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</si>
  <si>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</si>
  <si>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</si>
  <si>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</si>
  <si>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</si>
  <si>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</si>
  <si>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</si>
  <si>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</si>
  <si>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</si>
  <si>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</si>
  <si>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</si>
  <si>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</si>
  <si>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</si>
  <si>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</si>
  <si>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</si>
  <si>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</si>
  <si>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</si>
  <si>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</si>
  <si>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</si>
  <si>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</si>
  <si>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</si>
  <si>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</si>
  <si>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</si>
  <si>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</si>
  <si>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</si>
  <si>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</si>
  <si>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</si>
  <si>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</si>
  <si>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</si>
  <si>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</si>
  <si>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</si>
  <si>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</si>
  <si>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</si>
  <si>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</si>
  <si>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</si>
  <si>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</si>
  <si>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</si>
  <si>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</si>
  <si>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</si>
  <si>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</si>
  <si>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</si>
  <si>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</si>
  <si>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</si>
  <si>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</si>
  <si>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</si>
  <si>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</si>
  <si>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</si>
  <si>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</si>
  <si>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</si>
  <si>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</si>
  <si>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</si>
  <si>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</si>
  <si>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</si>
  <si>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</si>
  <si>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</si>
  <si>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</si>
  <si>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</si>
  <si>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</si>
  <si>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</si>
  <si>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</si>
  <si>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</si>
  <si>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</si>
  <si>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</si>
  <si>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</si>
  <si>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</si>
  <si>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</si>
  <si>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</si>
  <si>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</si>
  <si>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</si>
  <si>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</si>
  <si>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</si>
  <si>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</si>
  <si>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</si>
  <si>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</si>
  <si>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</si>
  <si>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</si>
  <si>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</si>
  <si>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</si>
  <si>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</si>
  <si>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</si>
  <si>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</si>
  <si>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</si>
  <si>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</si>
  <si>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</si>
  <si>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</si>
  <si>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</si>
  <si>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</si>
  <si>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</si>
  <si>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</si>
  <si>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</si>
  <si>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</si>
  <si>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</si>
  <si>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</si>
  <si>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</si>
  <si>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</si>
  <si>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</si>
  <si>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</si>
  <si>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</si>
  <si>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</si>
  <si>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</si>
  <si>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</si>
  <si>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</si>
  <si>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</si>
  <si>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</si>
  <si>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</si>
  <si>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</si>
  <si>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</si>
  <si>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</si>
  <si>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</si>
  <si>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</si>
  <si>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</si>
  <si>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</si>
  <si>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</si>
  <si>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</si>
  <si>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</si>
  <si>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</si>
  <si>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</si>
  <si>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</si>
  <si>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</si>
  <si>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</si>
  <si>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</si>
  <si>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</si>
  <si>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</si>
  <si>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</si>
  <si>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</si>
  <si>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</si>
  <si>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</si>
  <si>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</si>
  <si>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</si>
  <si>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</si>
  <si>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</si>
  <si>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</si>
  <si>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</si>
  <si>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</si>
  <si>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</si>
  <si>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</si>
  <si>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</si>
  <si>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</si>
  <si>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</si>
  <si>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</si>
  <si>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</si>
  <si>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</si>
  <si>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</si>
  <si>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</si>
  <si>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</si>
  <si>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</si>
  <si>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</si>
  <si>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</si>
  <si>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</si>
  <si>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</si>
  <si>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</si>
  <si>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</si>
  <si>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</si>
  <si>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</si>
  <si>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</si>
  <si>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</si>
  <si>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</si>
  <si>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</si>
  <si>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</si>
  <si>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</si>
  <si>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</si>
  <si>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</si>
  <si>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</si>
  <si>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</si>
  <si>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</si>
  <si>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</si>
  <si>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</si>
  <si>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</si>
  <si>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</si>
  <si>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</si>
  <si>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</si>
  <si>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</si>
  <si>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</si>
  <si>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</si>
  <si>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</si>
  <si>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</si>
  <si>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</si>
  <si>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</si>
  <si>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</si>
  <si>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</si>
  <si>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</si>
  <si>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</si>
  <si>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</si>
  <si>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</si>
  <si>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</si>
  <si>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</si>
  <si>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</si>
  <si>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</si>
  <si>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</si>
  <si>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</si>
  <si>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</si>
  <si>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</si>
  <si>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</si>
  <si>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</si>
  <si>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</si>
  <si>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</si>
  <si>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</si>
  <si>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</si>
  <si>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</si>
  <si>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</si>
  <si>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</si>
  <si>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</si>
  <si>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</si>
  <si>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</si>
  <si>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</si>
  <si>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</si>
  <si>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</si>
  <si>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</si>
  <si>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</si>
  <si>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</si>
  <si>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</si>
  <si>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</si>
  <si>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</si>
  <si>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</si>
  <si>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</si>
  <si>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</si>
  <si>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</si>
  <si>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</si>
  <si>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</si>
  <si>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</si>
  <si>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</si>
  <si>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</si>
  <si>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</si>
  <si>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</si>
  <si>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</si>
  <si>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</si>
  <si>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</si>
  <si>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</si>
  <si>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</si>
  <si>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</si>
  <si>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</si>
  <si>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</si>
  <si>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</si>
  <si>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</si>
  <si>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</si>
  <si>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</si>
  <si>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</si>
  <si>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</si>
  <si>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</si>
  <si>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</si>
  <si>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</si>
  <si>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</si>
  <si>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</si>
  <si>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</si>
  <si>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</si>
  <si>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</si>
  <si>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</si>
  <si>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</si>
  <si>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</si>
  <si>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</si>
  <si>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</si>
  <si>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</si>
  <si>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</si>
  <si>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</si>
  <si>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</si>
  <si>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</si>
  <si>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</si>
  <si>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</si>
  <si>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</si>
  <si>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</si>
  <si>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</si>
  <si>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</si>
  <si>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</si>
  <si>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</si>
  <si>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</si>
  <si>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</si>
  <si>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</si>
  <si>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</si>
  <si>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</si>
  <si>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</si>
  <si>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</si>
  <si>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</si>
  <si>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</si>
  <si>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</si>
  <si>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</si>
  <si>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</si>
  <si>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</si>
  <si>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</si>
  <si>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</si>
  <si>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</si>
  <si>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</si>
  <si>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</si>
  <si>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</si>
  <si>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</si>
  <si>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</si>
  <si>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</si>
  <si>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</si>
  <si>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</si>
  <si>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</si>
  <si>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</si>
  <si>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</si>
  <si>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</si>
  <si>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</si>
  <si>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</si>
  <si>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</si>
  <si>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</si>
  <si>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</si>
  <si>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</si>
  <si>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</si>
  <si>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</si>
  <si>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</si>
  <si>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</si>
  <si>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</si>
  <si>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</si>
  <si>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</si>
  <si>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</si>
  <si>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</si>
  <si>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</si>
  <si>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</si>
  <si>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</si>
  <si>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</si>
  <si>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</si>
  <si>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</si>
  <si>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</si>
  <si>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</si>
  <si>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</si>
  <si>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</si>
  <si>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</si>
  <si>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</si>
  <si>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</si>
  <si>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</si>
  <si>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</si>
  <si>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</si>
  <si>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</si>
  <si>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</si>
  <si>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</si>
  <si>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</si>
  <si>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</si>
  <si>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</si>
  <si>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</si>
  <si>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</si>
  <si>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</si>
  <si>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</si>
  <si>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</si>
  <si>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</si>
  <si>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</si>
  <si>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</si>
  <si>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</si>
  <si>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</si>
  <si>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</si>
  <si>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</si>
  <si>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</si>
  <si>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</si>
  <si>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</si>
  <si>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</si>
  <si>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</si>
  <si>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</si>
  <si>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</si>
  <si>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</si>
  <si>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</si>
  <si>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</si>
  <si>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</si>
  <si>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</si>
  <si>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</si>
  <si>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</si>
  <si>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</si>
  <si>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</si>
  <si>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</si>
  <si>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</si>
  <si>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</si>
  <si>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</si>
  <si>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</si>
  <si>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</si>
  <si>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</si>
  <si>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</si>
  <si>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</si>
  <si>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</si>
  <si>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</si>
  <si>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</si>
  <si>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</si>
  <si>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</si>
  <si>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</si>
  <si>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</si>
  <si>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</si>
  <si>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</si>
  <si>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</si>
  <si>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</si>
  <si>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</si>
  <si>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</si>
  <si>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</si>
  <si>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</si>
  <si>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</si>
  <si>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</si>
  <si>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</si>
  <si>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</si>
  <si>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</si>
  <si>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</si>
  <si>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</si>
  <si>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</si>
  <si>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</si>
  <si>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</si>
  <si>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</si>
  <si>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</si>
  <si>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</si>
  <si>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</si>
  <si>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</si>
  <si>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</si>
  <si>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</si>
  <si>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</si>
  <si>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</si>
  <si>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</si>
  <si>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</si>
  <si>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</si>
  <si>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</si>
  <si>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</si>
  <si>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</si>
  <si>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</si>
  <si>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</si>
  <si>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</si>
  <si>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</si>
  <si>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</si>
  <si>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</si>
  <si>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</si>
  <si>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</si>
  <si>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</si>
  <si>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</si>
  <si>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</si>
  <si>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</si>
  <si>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</si>
  <si>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</si>
  <si>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</si>
  <si>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</si>
  <si>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</si>
  <si>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</si>
  <si>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</si>
  <si>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</si>
  <si>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</si>
  <si>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</si>
  <si>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</si>
  <si>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</si>
  <si>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</si>
  <si>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</si>
  <si>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</si>
  <si>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</si>
  <si>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</si>
  <si>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</si>
  <si>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</si>
  <si>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</si>
  <si>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</si>
  <si>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</si>
  <si>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</si>
  <si>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</si>
  <si>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</si>
  <si>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</si>
  <si>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</si>
  <si>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</si>
  <si>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</si>
  <si>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</si>
  <si>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</si>
  <si>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</si>
  <si>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</si>
  <si>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</si>
  <si>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</si>
  <si>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</si>
  <si>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</si>
  <si>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</si>
  <si>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</si>
  <si>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</si>
  <si>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</si>
  <si>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</si>
  <si>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</si>
  <si>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</si>
  <si>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</si>
  <si>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</si>
  <si>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</si>
  <si>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</si>
  <si>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</si>
  <si>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</si>
  <si>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</si>
  <si>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</si>
  <si>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</si>
  <si>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</si>
  <si>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</si>
  <si>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</si>
  <si>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</si>
  <si>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</si>
  <si>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</si>
  <si>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</si>
  <si>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</si>
  <si>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</si>
  <si>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</si>
  <si>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</si>
  <si>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</si>
  <si>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</si>
  <si>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</si>
  <si>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</si>
  <si>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</si>
  <si>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</si>
  <si>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</si>
  <si>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</si>
  <si>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</si>
  <si>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</si>
  <si>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</si>
  <si>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</si>
  <si>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</si>
  <si>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</si>
  <si>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</si>
  <si>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</si>
  <si>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</si>
  <si>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</si>
  <si>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</si>
  <si>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</si>
  <si>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</si>
  <si>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</si>
  <si>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</si>
  <si>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</si>
  <si>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</si>
  <si>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</si>
  <si>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</si>
  <si>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</si>
  <si>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</si>
  <si>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</si>
  <si>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</si>
  <si>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</si>
  <si>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</si>
  <si>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</si>
  <si>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</si>
  <si>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</si>
  <si>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</si>
  <si>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</si>
  <si>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</si>
  <si>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</si>
  <si>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</si>
  <si>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</si>
  <si>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</si>
  <si>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</si>
  <si>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</si>
  <si>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</si>
  <si>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</si>
  <si>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</si>
  <si>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</si>
  <si>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</si>
  <si>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</si>
  <si>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</si>
  <si>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</si>
  <si>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</si>
  <si>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</si>
  <si>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</si>
  <si>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</si>
  <si>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</si>
  <si>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</si>
  <si>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</si>
  <si>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</si>
  <si>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</si>
  <si>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</si>
  <si>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</si>
  <si>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</si>
  <si>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</si>
  <si>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</si>
  <si>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</si>
  <si>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</si>
  <si>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</si>
  <si>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</si>
  <si>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</si>
  <si>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</si>
  <si>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</si>
  <si>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</si>
  <si>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</si>
  <si>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</si>
  <si>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</si>
  <si>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</si>
  <si>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</si>
  <si>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</si>
  <si>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</si>
  <si>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</si>
  <si>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</si>
  <si>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</si>
  <si>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</si>
  <si>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</si>
  <si>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</si>
  <si>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</si>
  <si>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</si>
  <si>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</si>
  <si>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</si>
  <si>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</si>
  <si>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</si>
  <si>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</si>
  <si>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</si>
  <si>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</si>
  <si>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</si>
  <si>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</si>
  <si>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</si>
  <si>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</si>
  <si>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</si>
  <si>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</si>
  <si>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</si>
  <si>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</si>
  <si>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</si>
  <si>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</si>
  <si>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</si>
  <si>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</si>
  <si>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</si>
  <si>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</si>
  <si>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</si>
  <si>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</si>
  <si>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</si>
  <si>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</si>
  <si>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</si>
  <si>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</si>
  <si>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</si>
  <si>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</si>
  <si>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</si>
  <si>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</si>
  <si>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</si>
  <si>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</si>
  <si>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</si>
  <si>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</si>
  <si>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</si>
  <si>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</si>
  <si>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</si>
  <si>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</si>
  <si>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</si>
  <si>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</si>
  <si>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</si>
  <si>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</si>
  <si>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</si>
  <si>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</si>
  <si>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</si>
  <si>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</si>
  <si>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</si>
  <si>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</si>
  <si>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</si>
  <si>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</si>
  <si>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</si>
  <si>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</si>
  <si>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</si>
  <si>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</si>
  <si>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</si>
  <si>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</si>
  <si>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</si>
  <si>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</si>
  <si>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</si>
  <si>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</si>
  <si>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</si>
  <si>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</si>
  <si>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</si>
  <si>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</si>
  <si>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</si>
  <si>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</si>
  <si>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</si>
  <si>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</si>
  <si>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</si>
  <si>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</si>
  <si>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</si>
  <si>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</si>
  <si>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</si>
  <si>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</si>
  <si>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</si>
  <si>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</si>
  <si>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</si>
  <si>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</si>
  <si>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</si>
  <si>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</si>
  <si>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</si>
  <si>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</si>
  <si>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</si>
  <si>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</si>
  <si>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</si>
  <si>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</si>
  <si>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</si>
  <si>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</si>
  <si>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</si>
  <si>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</si>
  <si>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</si>
  <si>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</si>
  <si>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</si>
  <si>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</si>
  <si>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</si>
  <si>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</si>
  <si>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</si>
  <si>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</si>
  <si>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</si>
  <si>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</si>
  <si>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</si>
  <si>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</si>
  <si>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</si>
  <si>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</si>
  <si>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</si>
  <si>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</si>
  <si>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</si>
  <si>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</si>
  <si>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</si>
  <si>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</si>
  <si>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</si>
  <si>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</si>
  <si>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</si>
  <si>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</si>
  <si>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</si>
  <si>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</si>
  <si>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</si>
  <si>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</si>
  <si>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</si>
  <si>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</si>
  <si>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</si>
  <si>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</si>
  <si>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</si>
  <si>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</si>
  <si>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</si>
  <si>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</si>
  <si>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</si>
  <si>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</si>
  <si>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</si>
  <si>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</si>
  <si>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</si>
  <si>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</si>
  <si>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</si>
  <si>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</si>
  <si>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</si>
  <si>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</si>
  <si>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</si>
  <si>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</si>
  <si>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</si>
  <si>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</si>
  <si>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</si>
  <si>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</si>
  <si>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</si>
  <si>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</si>
  <si>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</si>
  <si>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</si>
  <si>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</si>
  <si>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</si>
  <si>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</si>
  <si>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</si>
  <si>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</si>
  <si>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</si>
  <si>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</si>
  <si>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</si>
  <si>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</si>
  <si>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</si>
  <si>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</si>
  <si>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</si>
  <si>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</si>
  <si>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</si>
  <si>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</si>
  <si>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</si>
  <si>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</si>
  <si>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</si>
  <si>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</si>
  <si>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</si>
  <si>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</si>
  <si>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</si>
  <si>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</si>
  <si>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</si>
  <si>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</si>
  <si>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</si>
  <si>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</si>
  <si>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</si>
  <si>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</si>
  <si>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</si>
  <si>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</si>
  <si>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</si>
  <si>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</si>
  <si>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</si>
  <si>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</si>
  <si>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</si>
  <si>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</si>
  <si>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</si>
  <si>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</si>
  <si>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</si>
  <si>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</si>
  <si>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</si>
  <si>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</si>
  <si>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</si>
  <si>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</si>
  <si>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</si>
  <si>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</si>
  <si>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</si>
  <si>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</si>
  <si>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</si>
  <si>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</si>
  <si>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</si>
  <si>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</si>
  <si>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</si>
  <si>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</si>
  <si>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</si>
  <si>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</si>
  <si>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</si>
  <si>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</si>
  <si>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</si>
  <si>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</si>
  <si>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</si>
  <si>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</si>
  <si>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</si>
  <si>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</si>
  <si>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</si>
  <si>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</si>
  <si>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</si>
  <si>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</si>
  <si>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</si>
  <si>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</si>
  <si>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</si>
  <si>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</si>
  <si>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</si>
  <si>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</si>
  <si>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</si>
  <si>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</si>
  <si>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</si>
  <si>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</si>
  <si>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</si>
  <si>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</si>
  <si>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</si>
  <si>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</si>
  <si>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</si>
  <si>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</si>
  <si>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</si>
  <si>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</si>
  <si>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</si>
  <si>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</si>
  <si>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</si>
  <si>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</si>
  <si>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</si>
  <si>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</si>
  <si>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</si>
  <si>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</si>
  <si>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</si>
  <si>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</si>
  <si>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</si>
  <si>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</si>
  <si>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</si>
  <si>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</si>
  <si>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</si>
  <si>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</si>
  <si>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</si>
  <si>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</si>
  <si>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</si>
  <si>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</si>
  <si>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</si>
  <si>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</si>
  <si>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</si>
  <si>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</si>
  <si>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</si>
  <si>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</si>
  <si>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</si>
  <si>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</si>
  <si>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</si>
  <si>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</si>
  <si>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</si>
  <si>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</si>
  <si>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</si>
  <si>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</si>
  <si>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</si>
  <si>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</si>
  <si>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</si>
  <si>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</si>
  <si>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</si>
  <si>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</si>
  <si>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</si>
  <si>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</si>
  <si>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</si>
  <si>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</si>
  <si>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</si>
  <si>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</si>
  <si>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</si>
  <si>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</si>
  <si>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</si>
  <si>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</si>
  <si>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</si>
  <si>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</si>
  <si>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</si>
  <si>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</si>
  <si>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</si>
  <si>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</si>
  <si>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</si>
  <si>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</si>
  <si>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</si>
  <si>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</si>
  <si>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</si>
  <si>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</si>
  <si>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</si>
  <si>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</si>
  <si>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</si>
  <si>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</si>
  <si>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</si>
  <si>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</si>
  <si>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</si>
  <si>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</si>
  <si>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</si>
  <si>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</si>
  <si>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</si>
  <si>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</si>
  <si>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</si>
  <si>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</si>
  <si>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</si>
  <si>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</si>
  <si>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</si>
  <si>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</si>
  <si>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</si>
  <si>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</si>
  <si>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</si>
  <si>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</si>
  <si>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</si>
  <si>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</si>
  <si>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</si>
  <si>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</si>
  <si>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</si>
  <si>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</si>
  <si>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</si>
  <si>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</si>
  <si>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</si>
  <si>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</si>
  <si>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</si>
  <si>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</si>
  <si>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</si>
  <si>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</si>
  <si>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</si>
  <si>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</si>
  <si>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</si>
  <si>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</si>
  <si>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</si>
  <si>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</si>
  <si>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</si>
  <si>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</si>
  <si>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</si>
  <si>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</si>
  <si>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</si>
  <si>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</si>
  <si>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</si>
  <si>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</si>
  <si>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</si>
  <si>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</si>
  <si>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</si>
  <si>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</si>
  <si>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</si>
  <si>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</si>
  <si>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</si>
  <si>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</si>
  <si>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</si>
  <si>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</si>
  <si>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</si>
  <si>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</si>
  <si>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</si>
  <si>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</si>
  <si>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</si>
  <si>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</si>
  <si>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</si>
  <si>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</si>
  <si>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</si>
  <si>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</si>
  <si>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</si>
  <si>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</si>
  <si>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</si>
  <si>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</si>
  <si>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</si>
  <si>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</si>
  <si>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</si>
  <si>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</si>
  <si>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</si>
  <si>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</si>
  <si>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</si>
  <si>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</si>
  <si>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</si>
  <si>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</si>
  <si>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</si>
  <si>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</si>
  <si>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</si>
  <si>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</si>
  <si>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</si>
  <si>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</si>
  <si>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</si>
  <si>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</si>
  <si>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</si>
  <si>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</si>
  <si>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</si>
  <si>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</si>
  <si>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</si>
  <si>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</si>
  <si>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</si>
  <si>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</si>
  <si>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</si>
  <si>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</si>
  <si>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</si>
  <si>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</si>
  <si>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</si>
  <si>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</si>
  <si>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</si>
  <si>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</si>
  <si>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</si>
  <si>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</si>
  <si>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</si>
  <si>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</si>
  <si>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</si>
  <si>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</si>
  <si>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</si>
  <si>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</si>
  <si>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</si>
  <si>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</si>
  <si>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</si>
  <si>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</si>
  <si>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</si>
  <si>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</si>
  <si>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</si>
  <si>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</si>
  <si>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</si>
  <si>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</si>
  <si>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</si>
  <si>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</si>
  <si>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</si>
  <si>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</si>
  <si>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</si>
  <si>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</si>
  <si>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</si>
  <si>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</si>
  <si>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</si>
  <si>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</si>
  <si>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</si>
  <si>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</si>
  <si>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</si>
  <si>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</si>
  <si>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</si>
  <si>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</si>
  <si>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</si>
  <si>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</si>
  <si>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</si>
  <si>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</si>
  <si>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</si>
  <si>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</si>
  <si>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</si>
  <si>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</si>
  <si>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</si>
  <si>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</si>
  <si>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</si>
  <si>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</si>
  <si>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</si>
  <si>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</si>
  <si>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</si>
  <si>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</si>
  <si>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</si>
  <si>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</si>
  <si>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</si>
  <si>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</si>
  <si>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</si>
  <si>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</si>
  <si>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</si>
  <si>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</si>
  <si>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</si>
  <si>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</si>
  <si>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</si>
  <si>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</si>
  <si>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</si>
  <si>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</si>
  <si>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</si>
  <si>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</si>
  <si>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</si>
  <si>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</si>
  <si>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</si>
  <si>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</si>
  <si>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</si>
  <si>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</si>
  <si>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</si>
  <si>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</si>
  <si>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</si>
  <si>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</si>
  <si>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</si>
  <si>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</si>
  <si>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</si>
  <si>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</si>
  <si>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</si>
  <si>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</si>
  <si>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</si>
  <si>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</si>
  <si>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</si>
  <si>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</si>
  <si>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</si>
  <si>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</si>
  <si>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</si>
  <si>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</si>
  <si>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</si>
  <si>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</si>
  <si>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</si>
  <si>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</si>
  <si>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</si>
  <si>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</si>
  <si>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</si>
  <si>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</si>
  <si>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</si>
  <si>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</si>
  <si>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</si>
  <si>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</si>
  <si>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</si>
  <si>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</si>
  <si>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</si>
  <si>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</si>
  <si>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</si>
  <si>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</si>
  <si>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</si>
  <si>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</si>
  <si>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</si>
  <si>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</si>
  <si>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</si>
  <si>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</si>
  <si>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</si>
  <si>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</si>
  <si>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</si>
  <si>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</si>
  <si>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</si>
  <si>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</si>
  <si>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</si>
  <si>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</si>
  <si>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</si>
  <si>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</si>
  <si>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</si>
  <si>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</si>
  <si>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</si>
  <si>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</si>
  <si>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</si>
  <si>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</si>
  <si>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</si>
  <si>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</si>
  <si>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</si>
  <si>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</si>
  <si>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</si>
  <si>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</si>
  <si>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</si>
  <si>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</si>
  <si>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</si>
  <si>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</si>
  <si>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</si>
  <si>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</si>
  <si>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</si>
  <si>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</si>
  <si>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</si>
  <si>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</si>
  <si>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</si>
  <si>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</si>
  <si>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</si>
  <si>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</si>
  <si>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</si>
  <si>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</si>
  <si>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</si>
  <si>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</si>
  <si>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</si>
  <si>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</si>
  <si>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</si>
  <si>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</si>
  <si>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</si>
  <si>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</si>
  <si>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</si>
  <si>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</si>
  <si>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</si>
  <si>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</si>
  <si>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</si>
  <si>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</si>
  <si>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</si>
  <si>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</si>
  <si>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</si>
  <si>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</si>
  <si>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</si>
  <si>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</si>
  <si>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</si>
  <si>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</si>
  <si>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</si>
  <si>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</si>
  <si>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</si>
  <si>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</si>
  <si>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</si>
  <si>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</si>
  <si>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</si>
  <si>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</si>
  <si>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</si>
  <si>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</si>
  <si>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</si>
  <si>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</si>
  <si>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</si>
  <si>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</si>
  <si>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</si>
  <si>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</si>
  <si>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</si>
  <si>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</si>
  <si>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</si>
  <si>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</si>
  <si>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</si>
  <si>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</si>
  <si>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</si>
  <si>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</si>
  <si>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</si>
  <si>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</si>
  <si>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</si>
  <si>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</si>
  <si>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</si>
  <si>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</si>
  <si>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</si>
  <si>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</si>
  <si>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</si>
  <si>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</si>
  <si>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</si>
  <si>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</si>
  <si>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</si>
  <si>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</si>
  <si>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</si>
  <si>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</si>
  <si>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</si>
  <si>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</si>
  <si>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</si>
  <si>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</si>
  <si>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</si>
  <si>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</si>
  <si>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</si>
  <si>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</si>
  <si>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</si>
  <si>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</si>
  <si>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</si>
  <si>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</si>
  <si>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</si>
  <si>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</si>
  <si>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</si>
  <si>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</si>
  <si>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</si>
  <si>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</si>
  <si>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</si>
  <si>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</si>
  <si>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</si>
  <si>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</si>
  <si>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</si>
  <si>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</si>
  <si>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</si>
  <si>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</si>
  <si>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</si>
  <si>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</si>
  <si>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</si>
  <si>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</si>
  <si>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</si>
  <si>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</si>
  <si>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</si>
  <si>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</si>
  <si>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</si>
  <si>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</si>
  <si>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</si>
  <si>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</si>
  <si>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</si>
  <si>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</si>
  <si>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</si>
  <si>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</si>
  <si>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</si>
  <si>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</si>
  <si>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</si>
  <si>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</si>
  <si>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</si>
  <si>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</si>
  <si>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</si>
  <si>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</si>
  <si>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</si>
  <si>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</si>
  <si>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</si>
  <si>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</si>
  <si>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</si>
  <si>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</si>
  <si>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</si>
  <si>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</si>
  <si>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</si>
  <si>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</si>
  <si>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</si>
  <si>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</si>
  <si>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</si>
  <si>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</si>
  <si>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</si>
  <si>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</si>
  <si>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</si>
  <si>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</si>
  <si>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</si>
  <si>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</si>
  <si>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</si>
  <si>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</si>
  <si>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</si>
  <si>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</si>
  <si>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</si>
  <si>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</si>
  <si>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</si>
  <si>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</si>
  <si>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</si>
  <si>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</si>
  <si>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</si>
  <si>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</si>
  <si>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</si>
  <si>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</si>
  <si>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</si>
  <si>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</si>
  <si>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</si>
  <si>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</si>
  <si>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</si>
  <si>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</si>
  <si>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</si>
  <si>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</si>
  <si>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</si>
  <si>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</si>
  <si>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</si>
  <si>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</si>
  <si>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</si>
  <si>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</si>
  <si>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</si>
  <si>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</si>
  <si>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</si>
  <si>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</si>
  <si>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</si>
  <si>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</si>
  <si>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</si>
  <si>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</si>
  <si>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</si>
  <si>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</si>
  <si>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</si>
  <si>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</si>
  <si>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</si>
  <si>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</si>
  <si>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</si>
  <si>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</si>
  <si>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</si>
  <si>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</si>
  <si>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</si>
  <si>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</si>
  <si>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</si>
  <si>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</si>
  <si>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</si>
  <si>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</si>
  <si>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</si>
  <si>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</si>
  <si>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</si>
  <si>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</si>
  <si>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</si>
  <si>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</si>
  <si>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</si>
  <si>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</si>
  <si>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</si>
  <si>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</si>
  <si>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</si>
  <si>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</si>
  <si>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</si>
  <si>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</si>
  <si>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</si>
  <si>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</si>
  <si>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</si>
  <si>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</si>
  <si>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</si>
  <si>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</si>
  <si>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</si>
  <si>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</si>
  <si>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</si>
  <si>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</si>
  <si>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</si>
  <si>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</si>
  <si>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</si>
  <si>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</si>
  <si>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</si>
  <si>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</si>
  <si>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</si>
  <si>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</si>
  <si>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</si>
  <si>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</si>
  <si>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</si>
  <si>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</si>
  <si>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</si>
  <si>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</si>
  <si>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</si>
  <si>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</si>
  <si>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</si>
  <si>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</si>
  <si>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</si>
  <si>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</si>
  <si>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</si>
  <si>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</si>
  <si>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</si>
  <si>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</si>
  <si>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</si>
  <si>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</si>
  <si>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</si>
  <si>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</si>
  <si>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</si>
  <si>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</si>
  <si>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</si>
  <si>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</si>
  <si>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</si>
  <si>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</si>
  <si>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</si>
  <si>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</si>
  <si>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</si>
  <si>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</si>
  <si>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</si>
  <si>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</si>
  <si>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</si>
  <si>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</si>
  <si>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</si>
  <si>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</si>
  <si>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</si>
  <si>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</si>
  <si>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</si>
  <si>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</si>
  <si>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</si>
  <si>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</si>
  <si>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</si>
  <si>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</si>
  <si>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</si>
  <si>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</si>
  <si>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</si>
  <si>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</si>
  <si>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</si>
  <si>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</si>
  <si>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</si>
  <si>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</si>
  <si>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</si>
  <si>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</si>
  <si>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</si>
  <si>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</si>
  <si>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</si>
  <si>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</si>
  <si>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</si>
  <si>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</si>
  <si>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</si>
  <si>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</si>
  <si>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</si>
  <si>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</si>
  <si>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</si>
  <si>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</si>
  <si>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</si>
  <si>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</si>
  <si>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</si>
  <si>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</si>
  <si>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</si>
  <si>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</si>
  <si>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</si>
  <si>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</si>
  <si>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</si>
  <si>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</si>
  <si>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</si>
  <si>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</si>
  <si>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</si>
  <si>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</si>
  <si>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</si>
  <si>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</si>
  <si>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</si>
  <si>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</si>
  <si>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</si>
  <si>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</si>
  <si>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</si>
  <si>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</si>
  <si>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</si>
  <si>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</si>
  <si>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</si>
  <si>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</si>
  <si>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</si>
  <si>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</si>
  <si>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</si>
  <si>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</si>
  <si>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</si>
  <si>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</si>
  <si>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</si>
  <si>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</si>
  <si>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</si>
  <si>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</si>
  <si>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</si>
  <si>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</si>
  <si>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</si>
  <si>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</si>
  <si>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</si>
  <si>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</si>
  <si>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</si>
  <si>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</si>
  <si>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</si>
  <si>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</si>
  <si>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</si>
  <si>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</si>
  <si>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</si>
  <si>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</si>
  <si>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</si>
  <si>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</si>
  <si>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</si>
  <si>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</si>
  <si>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</si>
  <si>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</si>
  <si>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</si>
  <si>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</si>
  <si>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</si>
  <si>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</si>
  <si>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</si>
  <si>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</si>
  <si>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</si>
  <si>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</si>
  <si>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</si>
  <si>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</si>
  <si>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</si>
  <si>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</si>
  <si>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</si>
  <si>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</si>
  <si>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</si>
  <si>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</si>
  <si>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</si>
  <si>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</si>
  <si>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</si>
  <si>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</si>
  <si>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</si>
  <si>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</si>
  <si>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</si>
  <si>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</si>
  <si>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</si>
  <si>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</si>
  <si>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</si>
  <si>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</si>
  <si>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</si>
  <si>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</si>
  <si>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</si>
  <si>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</si>
  <si>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</si>
  <si>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</si>
  <si>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</si>
  <si>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</si>
  <si>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</si>
  <si>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</si>
  <si>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</si>
  <si>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</si>
  <si>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</si>
  <si>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</si>
  <si>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</si>
  <si>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</si>
  <si>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</si>
  <si>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</si>
  <si>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</si>
  <si>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</si>
  <si>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</si>
  <si>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</si>
  <si>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</si>
  <si>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</si>
  <si>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</si>
  <si>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</si>
  <si>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</si>
  <si>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</si>
  <si>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</si>
  <si>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</si>
  <si>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</si>
  <si>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</si>
  <si>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</si>
  <si>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</si>
  <si>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</si>
  <si>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</si>
  <si>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</si>
  <si>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</si>
  <si>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</si>
  <si>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</si>
  <si>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</si>
  <si>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</si>
  <si>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</si>
  <si>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</si>
  <si>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</si>
  <si>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</si>
  <si>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</si>
  <si>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</si>
  <si>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</si>
  <si>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</si>
  <si>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</si>
  <si>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</si>
  <si>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</si>
  <si>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</si>
  <si>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</si>
  <si>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</si>
  <si>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</si>
  <si>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</si>
  <si>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</si>
  <si>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</si>
  <si>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</si>
  <si>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</si>
  <si>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</si>
  <si>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</si>
  <si>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</si>
  <si>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</si>
  <si>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</si>
  <si>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</si>
  <si>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</si>
  <si>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</si>
  <si>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</si>
  <si>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</si>
  <si>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</si>
  <si>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</si>
  <si>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</si>
  <si>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</si>
  <si>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</si>
  <si>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</si>
  <si>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</si>
  <si>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</si>
  <si>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</si>
  <si>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</si>
  <si>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</si>
  <si>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</si>
  <si>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</si>
  <si>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</si>
  <si>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</si>
  <si>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</si>
  <si>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</si>
  <si>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</si>
  <si>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</si>
  <si>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</si>
  <si>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</si>
  <si>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</si>
  <si>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</si>
  <si>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</si>
  <si>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</si>
  <si>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</si>
  <si>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</si>
  <si>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</si>
  <si>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</si>
  <si>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</si>
  <si>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</si>
  <si>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</si>
  <si>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</si>
  <si>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</si>
  <si>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</si>
  <si>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</si>
  <si>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</si>
  <si>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</si>
  <si>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</si>
  <si>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</si>
  <si>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</si>
  <si>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</si>
  <si>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</si>
  <si>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</si>
  <si>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</si>
  <si>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</si>
  <si>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</si>
  <si>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</si>
  <si>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</si>
  <si>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</si>
  <si>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</si>
  <si>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</si>
  <si>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</si>
  <si>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</si>
  <si>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</si>
  <si>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</si>
  <si>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</si>
  <si>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</si>
  <si>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</si>
  <si>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</si>
  <si>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</si>
  <si>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</si>
  <si>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</si>
  <si>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</si>
  <si>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</si>
  <si>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</si>
  <si>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</si>
  <si>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</si>
  <si>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</si>
  <si>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</si>
  <si>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</si>
  <si>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</si>
  <si>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</si>
  <si>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</si>
  <si>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</si>
  <si>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</si>
  <si>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</si>
  <si>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</si>
  <si>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</si>
  <si>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</si>
  <si>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</si>
  <si>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</si>
  <si>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</si>
  <si>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</si>
  <si>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</si>
  <si>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</si>
  <si>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</si>
  <si>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</si>
  <si>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</si>
  <si>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</si>
  <si>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</si>
  <si>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</si>
  <si>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</si>
  <si>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</si>
  <si>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</si>
  <si>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</si>
  <si>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</si>
  <si>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</si>
  <si>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</si>
  <si>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</si>
  <si>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</si>
  <si>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</si>
  <si>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</si>
  <si>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</si>
  <si>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</si>
  <si>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</si>
  <si>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</si>
  <si>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</si>
  <si>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</si>
  <si>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</si>
  <si>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</si>
  <si>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</si>
  <si>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</si>
  <si>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</si>
  <si>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</si>
  <si>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</si>
  <si>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</si>
  <si>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</si>
  <si>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</si>
  <si>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</si>
  <si>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</si>
  <si>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</si>
  <si>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</si>
  <si>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</si>
  <si>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</si>
  <si>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</si>
  <si>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</si>
  <si>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</si>
  <si>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</si>
  <si>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</si>
  <si>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</si>
  <si>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</si>
  <si>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</si>
  <si>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</si>
  <si>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</si>
  <si>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</si>
  <si>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</si>
  <si>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</si>
  <si>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</si>
  <si>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</si>
  <si>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</si>
  <si>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</si>
  <si>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</si>
  <si>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</si>
  <si>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</si>
  <si>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</si>
  <si>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</si>
  <si>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</si>
  <si>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</si>
  <si>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</si>
  <si>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</si>
  <si>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</si>
  <si>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</si>
  <si>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</si>
  <si>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</si>
  <si>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</si>
  <si>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</si>
  <si>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</si>
  <si>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</si>
  <si>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</si>
  <si>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</si>
  <si>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</si>
  <si>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</si>
  <si>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</si>
  <si>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</si>
  <si>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</si>
  <si>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</si>
  <si>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</si>
  <si>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</si>
  <si>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</si>
  <si>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</si>
  <si>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</si>
  <si>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</si>
  <si>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</si>
  <si>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</si>
  <si>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</si>
  <si>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</si>
  <si>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</si>
  <si>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</si>
  <si>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</si>
  <si>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</si>
  <si>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</si>
  <si>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</si>
  <si>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</si>
  <si>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</si>
  <si>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</si>
  <si>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</si>
  <si>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</si>
  <si>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</si>
  <si>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</si>
  <si>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</si>
  <si>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</si>
  <si>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</si>
  <si>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</si>
  <si>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</si>
  <si>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</si>
  <si>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</si>
  <si>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</si>
  <si>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</si>
  <si>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</si>
  <si>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</si>
  <si>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</si>
  <si>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</si>
  <si>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</si>
  <si>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</si>
  <si>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</si>
  <si>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</si>
  <si>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</si>
  <si>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</si>
  <si>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</si>
  <si>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</si>
  <si>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</si>
  <si>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</si>
  <si>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</si>
  <si>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</si>
  <si>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</si>
  <si>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</si>
  <si>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</si>
  <si>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</si>
  <si>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</si>
  <si>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</si>
  <si>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</si>
  <si>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</si>
  <si>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</si>
  <si>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</si>
  <si>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</si>
  <si>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</si>
  <si>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</si>
  <si>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</si>
  <si>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</si>
  <si>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</si>
  <si>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</si>
  <si>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</si>
  <si>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</si>
  <si>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</si>
  <si>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</si>
  <si>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</si>
  <si>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</si>
  <si>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</si>
  <si>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</si>
  <si>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</si>
  <si>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</si>
  <si>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</si>
  <si>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</si>
  <si>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</si>
  <si>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</si>
  <si>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</si>
  <si>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</si>
  <si>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</si>
  <si>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</si>
  <si>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</si>
  <si>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</si>
  <si>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</si>
  <si>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</si>
  <si>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</si>
  <si>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</si>
  <si>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</si>
  <si>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</si>
  <si>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</si>
  <si>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</si>
  <si>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</si>
  <si>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</si>
  <si>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</si>
  <si>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</si>
  <si>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</si>
  <si>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</si>
  <si>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</si>
  <si>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</si>
  <si>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</si>
  <si>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</si>
  <si>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</si>
  <si>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</si>
  <si>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</si>
  <si>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</si>
  <si>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</si>
  <si>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</si>
  <si>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</si>
  <si>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</si>
  <si>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</si>
  <si>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</si>
  <si>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</si>
  <si>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</si>
  <si>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</si>
  <si>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</si>
  <si>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</si>
  <si>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</si>
  <si>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</si>
  <si>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</si>
  <si>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</si>
  <si>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</si>
  <si>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</si>
  <si>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</si>
  <si>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</si>
  <si>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</si>
  <si>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</si>
  <si>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</si>
  <si>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</si>
  <si>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</si>
  <si>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</si>
  <si>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</si>
  <si>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</si>
  <si>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</si>
  <si>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</si>
  <si>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</si>
  <si>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</si>
  <si>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</si>
  <si>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</si>
  <si>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</si>
  <si>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</si>
  <si>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</si>
  <si>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</si>
  <si>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</si>
  <si>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</si>
  <si>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</si>
  <si>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</si>
  <si>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</si>
  <si>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</si>
  <si>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</si>
  <si>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</si>
  <si>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</si>
  <si>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</si>
  <si>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</si>
  <si>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</si>
  <si>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</si>
  <si>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</si>
  <si>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</si>
  <si>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</si>
  <si>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</si>
  <si>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</si>
  <si>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</si>
  <si>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</si>
  <si>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</si>
  <si>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</si>
  <si>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</si>
  <si>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</si>
  <si>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</si>
  <si>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</si>
  <si>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</si>
  <si>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</si>
  <si>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</si>
  <si>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</si>
  <si>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</si>
  <si>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</si>
  <si>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</si>
  <si>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</si>
  <si>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</si>
  <si>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</si>
  <si>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</si>
  <si>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</si>
  <si>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</si>
  <si>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</si>
  <si>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</si>
  <si>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</si>
  <si>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</si>
  <si>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</si>
  <si>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</si>
  <si>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</si>
  <si>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</si>
  <si>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</si>
  <si>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</si>
  <si>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</si>
  <si>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</si>
  <si>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</si>
  <si>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</si>
  <si>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</si>
  <si>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</si>
  <si>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</si>
  <si>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</si>
  <si>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</si>
  <si>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</si>
  <si>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</si>
  <si>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</si>
  <si>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</si>
  <si>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</si>
  <si>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</si>
  <si>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</si>
  <si>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</si>
  <si>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</si>
  <si>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</si>
  <si>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</si>
  <si>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</si>
  <si>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</si>
  <si>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</si>
  <si>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</si>
  <si>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</si>
  <si>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</si>
  <si>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</si>
  <si>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</si>
  <si>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</si>
  <si>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</si>
  <si>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</si>
  <si>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</si>
  <si>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</si>
  <si>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</si>
  <si>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</si>
  <si>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</si>
  <si>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</si>
  <si>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</si>
  <si>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</si>
  <si>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</si>
  <si>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</si>
  <si>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</si>
  <si>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</si>
  <si>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</si>
  <si>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</si>
  <si>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</si>
  <si>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</si>
  <si>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</si>
  <si>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</si>
  <si>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</si>
  <si>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</si>
  <si>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</si>
  <si>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</si>
  <si>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</si>
  <si>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</si>
  <si>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</si>
  <si>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</si>
  <si>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</si>
  <si>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</si>
  <si>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</si>
  <si>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</si>
  <si>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</si>
  <si>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</si>
  <si>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</si>
  <si>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</si>
  <si>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</si>
  <si>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</si>
  <si>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</si>
  <si>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</si>
  <si>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</si>
  <si>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</si>
  <si>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</si>
  <si>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</si>
  <si>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</si>
  <si>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</si>
  <si>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</si>
  <si>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</si>
  <si>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</si>
  <si>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</si>
  <si>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</si>
  <si>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</si>
  <si>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</si>
  <si>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</si>
  <si>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</si>
  <si>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</si>
  <si>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</si>
  <si>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</si>
  <si>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</si>
  <si>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</si>
  <si>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</si>
  <si>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</si>
  <si>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</si>
  <si>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</si>
  <si>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</si>
  <si>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</si>
  <si>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</si>
  <si>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</si>
  <si>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</si>
  <si>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</si>
  <si>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</si>
  <si>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</si>
  <si>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</si>
  <si>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</si>
  <si>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</si>
  <si>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</si>
  <si>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</si>
  <si>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</si>
  <si>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</si>
  <si>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</si>
  <si>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</si>
  <si>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</si>
  <si>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</si>
  <si>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</si>
  <si>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</si>
  <si>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</si>
  <si>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</si>
  <si>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</si>
  <si>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</si>
  <si>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</si>
  <si>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</si>
  <si>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</si>
  <si>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</si>
  <si>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</si>
  <si>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</si>
  <si>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</si>
  <si>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</si>
  <si>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</si>
  <si>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</si>
  <si>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</si>
  <si>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</si>
  <si>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</si>
  <si>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</si>
  <si>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</si>
  <si>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</si>
  <si>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</si>
  <si>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</si>
  <si>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</si>
  <si>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</si>
  <si>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</si>
  <si>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</si>
  <si>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</si>
  <si>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</si>
  <si>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</si>
  <si>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</si>
  <si>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</si>
  <si>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</si>
  <si>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</si>
  <si>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</si>
  <si>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</si>
  <si>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</si>
  <si>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</si>
  <si>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</si>
  <si>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</si>
  <si>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</si>
  <si>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</si>
  <si>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</si>
  <si>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</si>
  <si>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</si>
  <si>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</si>
  <si>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</si>
  <si>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</si>
  <si>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</si>
  <si>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</si>
  <si>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</si>
  <si>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</si>
  <si>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</si>
  <si>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</si>
  <si>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</si>
  <si>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</si>
  <si>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</si>
  <si>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</si>
  <si>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</si>
  <si>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</si>
  <si>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</si>
  <si>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</si>
  <si>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</si>
  <si>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</si>
  <si>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</si>
  <si>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</si>
  <si>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</si>
  <si>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</si>
  <si>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</si>
  <si>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</si>
  <si>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</si>
  <si>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</si>
  <si>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</si>
  <si>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</si>
  <si>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</si>
  <si>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</si>
  <si>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</si>
  <si>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</si>
  <si>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</si>
  <si>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</si>
  <si>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</si>
  <si>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</si>
  <si>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</si>
  <si>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</si>
  <si>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</si>
  <si>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</si>
  <si>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</si>
  <si>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</si>
  <si>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</si>
  <si>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</si>
  <si>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</si>
  <si>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</si>
  <si>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</si>
  <si>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</si>
  <si>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</si>
  <si>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</si>
  <si>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</si>
  <si>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</si>
  <si>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</si>
  <si>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</si>
  <si>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</si>
  <si>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</si>
  <si>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</si>
  <si>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</si>
  <si>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</si>
  <si>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</si>
  <si>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</si>
  <si>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</si>
  <si>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</si>
  <si>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</si>
  <si>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</si>
  <si>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</si>
  <si>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</si>
  <si>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</si>
  <si>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</si>
  <si>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</si>
  <si>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</si>
  <si>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</si>
  <si>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</si>
  <si>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</si>
  <si>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</si>
  <si>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</si>
  <si>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</si>
  <si>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</si>
  <si>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</si>
  <si>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</si>
  <si>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</si>
  <si>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</si>
  <si>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</si>
  <si>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</si>
  <si>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</si>
  <si>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</si>
  <si>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</si>
  <si>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</si>
  <si>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</si>
  <si>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</si>
  <si>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</si>
  <si>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</si>
  <si>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</si>
  <si>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</si>
  <si>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</si>
  <si>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</si>
  <si>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</si>
  <si>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</si>
  <si>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</si>
  <si>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</si>
  <si>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</si>
  <si>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</si>
  <si>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</si>
  <si>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</si>
  <si>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</si>
  <si>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</si>
  <si>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</si>
  <si>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</si>
  <si>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</si>
  <si>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</si>
  <si>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</si>
  <si>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</si>
  <si>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</si>
  <si>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</si>
  <si>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</si>
  <si>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</si>
  <si>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</si>
  <si>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</si>
  <si>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</si>
  <si>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</si>
  <si>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</si>
  <si>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</si>
  <si>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</si>
  <si>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</si>
  <si>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</si>
  <si>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</si>
  <si>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</si>
  <si>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</si>
  <si>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</si>
  <si>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</si>
  <si>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</si>
  <si>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</si>
  <si>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</si>
  <si>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</si>
  <si>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</si>
  <si>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</si>
  <si>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</si>
  <si>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</si>
  <si>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</si>
  <si>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</si>
  <si>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</si>
  <si>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</si>
  <si>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</si>
  <si>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</si>
  <si>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</si>
  <si>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</si>
  <si>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</si>
  <si>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</si>
  <si>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</si>
  <si>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</si>
  <si>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</si>
  <si>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</si>
  <si>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</si>
  <si>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</si>
  <si>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</si>
  <si>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</si>
  <si>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</si>
  <si>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</si>
  <si>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</si>
  <si>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</si>
  <si>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</si>
  <si>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</si>
  <si>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</si>
  <si>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</si>
  <si>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</si>
  <si>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</si>
  <si>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</si>
  <si>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</si>
  <si>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</si>
  <si>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</si>
  <si>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</si>
  <si>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</si>
  <si>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</si>
  <si>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</si>
  <si>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</si>
  <si>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</si>
  <si>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</si>
  <si>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</si>
  <si>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</si>
  <si>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</si>
  <si>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</si>
  <si>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</si>
  <si>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</si>
  <si>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</si>
  <si>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</si>
  <si>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</si>
  <si>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</si>
  <si>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</si>
  <si>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</si>
  <si>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</si>
  <si>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</si>
  <si>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</si>
  <si>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</si>
  <si>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</si>
  <si>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</si>
  <si>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</si>
  <si>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</si>
  <si>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</si>
  <si>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</si>
  <si>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</si>
  <si>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</si>
  <si>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</si>
  <si>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</si>
  <si>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</si>
  <si>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</si>
  <si>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</si>
  <si>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</si>
  <si>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</si>
  <si>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</si>
  <si>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</si>
  <si>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</si>
  <si>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</si>
  <si>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</si>
  <si>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</si>
  <si>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</si>
  <si>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</si>
  <si>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</si>
  <si>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</si>
  <si>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</si>
  <si>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</si>
  <si>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</si>
  <si>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</si>
  <si>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</si>
  <si>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</si>
  <si>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</si>
  <si>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</si>
  <si>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</si>
  <si>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</si>
  <si>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</si>
  <si>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</si>
  <si>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</si>
  <si>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</si>
  <si>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</si>
  <si>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</si>
  <si>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</si>
  <si>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</si>
  <si>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</si>
  <si>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</si>
  <si>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</si>
  <si>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</si>
  <si>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</si>
  <si>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</si>
  <si>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</si>
  <si>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</si>
  <si>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</si>
  <si>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</si>
  <si>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</si>
  <si>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</si>
  <si>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</si>
  <si>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</si>
  <si>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</si>
  <si>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</si>
  <si>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</si>
  <si>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</si>
  <si>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</si>
  <si>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</si>
  <si>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</si>
  <si>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</si>
  <si>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</si>
  <si>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</si>
  <si>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</si>
  <si>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</si>
  <si>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</si>
  <si>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</si>
  <si>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</si>
  <si>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</si>
  <si>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</si>
  <si>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</si>
  <si>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</si>
  <si>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</si>
  <si>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</si>
  <si>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</si>
  <si>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</si>
  <si>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</si>
  <si>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</si>
  <si>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</si>
  <si>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</si>
  <si>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</si>
  <si>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</si>
  <si>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</si>
  <si>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</si>
  <si>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</si>
  <si>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</si>
  <si>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</si>
  <si>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</si>
  <si>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</si>
  <si>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</si>
  <si>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</si>
  <si>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</si>
  <si>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</si>
  <si>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</si>
  <si>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</si>
  <si>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</si>
  <si>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</si>
  <si>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</si>
  <si>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</si>
  <si>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</si>
  <si>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</si>
  <si>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</si>
  <si>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</si>
  <si>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</si>
  <si>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</si>
  <si>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</si>
  <si>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</si>
  <si>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</si>
  <si>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</si>
  <si>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</si>
  <si>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</si>
  <si>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</si>
  <si>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</si>
  <si>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</si>
  <si>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</si>
  <si>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</si>
  <si>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</si>
  <si>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</si>
  <si>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</si>
  <si>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</si>
  <si>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</si>
  <si>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</si>
  <si>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</si>
  <si>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</si>
  <si>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</si>
  <si>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</si>
  <si>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</si>
  <si>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</si>
  <si>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</si>
  <si>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</si>
  <si>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</si>
  <si>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</si>
  <si>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</si>
  <si>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</si>
  <si>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</si>
  <si>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</si>
  <si>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</si>
  <si>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</si>
  <si>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</si>
  <si>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</si>
  <si>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</si>
  <si>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</si>
  <si>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</si>
  <si>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</si>
  <si>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</si>
  <si>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</si>
  <si>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</si>
  <si>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</si>
  <si>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</si>
  <si>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</si>
  <si>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</si>
  <si>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</si>
  <si>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</si>
  <si>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</si>
  <si>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</si>
  <si>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</si>
  <si>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</si>
  <si>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</si>
  <si>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</si>
  <si>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</si>
  <si>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</si>
  <si>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</si>
  <si>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</si>
  <si>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</si>
  <si>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</si>
  <si>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</si>
  <si>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</si>
  <si>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</si>
  <si>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</si>
  <si>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</si>
  <si>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</si>
  <si>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</si>
  <si>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</si>
  <si>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</si>
  <si>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</si>
  <si>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</si>
  <si>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</si>
  <si>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</si>
  <si>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</si>
  <si>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</si>
  <si>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</si>
  <si>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</si>
  <si>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</si>
  <si>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</si>
  <si>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</si>
  <si>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</si>
  <si>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</si>
  <si>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</si>
  <si>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</si>
  <si>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</si>
  <si>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</si>
  <si>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</si>
  <si>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</si>
  <si>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</si>
  <si>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</si>
  <si>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</si>
  <si>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</si>
  <si>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</si>
  <si>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</si>
  <si>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</si>
  <si>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</si>
  <si>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</si>
  <si>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</si>
  <si>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</si>
  <si>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</si>
  <si>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</si>
  <si>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</si>
  <si>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</si>
  <si>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</si>
  <si>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</si>
  <si>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</si>
  <si>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</si>
  <si>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</si>
  <si>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</si>
  <si>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</si>
  <si>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</si>
  <si>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</si>
  <si>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</si>
  <si>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</si>
  <si>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</si>
  <si>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</si>
  <si>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</si>
  <si>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</si>
  <si>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</si>
  <si>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</si>
  <si>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</si>
  <si>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</si>
  <si>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</si>
  <si>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</si>
  <si>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</si>
  <si>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</si>
  <si>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</si>
  <si>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</si>
  <si>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</si>
  <si>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</si>
  <si>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</si>
  <si>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</si>
  <si>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</si>
  <si>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</si>
  <si>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</si>
  <si>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</si>
  <si>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</si>
  <si>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</si>
  <si>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</si>
  <si>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</si>
  <si>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</si>
  <si>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</si>
  <si>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</si>
  <si>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</si>
  <si>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</si>
  <si>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</si>
  <si>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</si>
  <si>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</si>
  <si>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</si>
  <si>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</si>
  <si>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</si>
  <si>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</si>
  <si>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</si>
  <si>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</si>
  <si>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</si>
  <si>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</si>
  <si>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</si>
  <si>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</si>
  <si>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</si>
  <si>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</si>
  <si>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</si>
  <si>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</si>
  <si>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</si>
  <si>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</si>
  <si>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</si>
  <si>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</si>
  <si>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</si>
  <si>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</si>
  <si>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</si>
  <si>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</si>
  <si>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</si>
  <si>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</si>
  <si>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</si>
  <si>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</si>
  <si>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</si>
  <si>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</si>
  <si>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</si>
  <si>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</si>
  <si>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</si>
  <si>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</si>
  <si>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</si>
  <si>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</si>
  <si>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</si>
  <si>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</si>
  <si>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</si>
  <si>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</si>
  <si>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</si>
  <si>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</si>
  <si>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</si>
  <si>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</si>
  <si>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</si>
  <si>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</si>
  <si>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</si>
  <si>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</si>
  <si>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</si>
  <si>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</si>
  <si>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</si>
  <si>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</si>
  <si>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</si>
  <si>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</si>
  <si>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</si>
  <si>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</si>
  <si>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</si>
  <si>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</si>
  <si>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</si>
  <si>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</si>
  <si>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</si>
  <si>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</si>
  <si>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</si>
  <si>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</si>
  <si>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</si>
  <si>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</si>
  <si>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</si>
  <si>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</si>
  <si>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</si>
  <si>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</si>
  <si>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</si>
  <si>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</si>
  <si>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</si>
  <si>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</si>
  <si>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</si>
  <si>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</si>
  <si>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</si>
  <si>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</si>
  <si>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</si>
  <si>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</si>
  <si>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</si>
  <si>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</si>
  <si>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</si>
  <si>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</si>
  <si>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</si>
  <si>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</si>
  <si>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</si>
  <si>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</si>
  <si>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</si>
  <si>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</si>
  <si>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</si>
  <si>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</si>
  <si>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</si>
  <si>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</si>
  <si>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</si>
  <si>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</si>
  <si>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</si>
  <si>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</si>
  <si>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</si>
  <si>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</si>
  <si>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</si>
  <si>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</si>
  <si>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</si>
  <si>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</si>
  <si>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</si>
  <si>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</si>
  <si>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</si>
  <si>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</si>
  <si>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</si>
  <si>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</si>
  <si>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</si>
  <si>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</si>
  <si>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</si>
  <si>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</si>
  <si>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</si>
  <si>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</si>
  <si>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</si>
  <si>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</si>
  <si>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</si>
  <si>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</si>
  <si>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</si>
  <si>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</si>
  <si>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</si>
  <si>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</si>
  <si>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</si>
  <si>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</si>
  <si>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</si>
  <si>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</si>
  <si>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</si>
  <si>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</si>
  <si>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</si>
  <si>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</si>
  <si>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</si>
  <si>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</si>
  <si>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</si>
  <si>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</si>
  <si>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</si>
  <si>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</si>
  <si>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</si>
  <si>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</si>
  <si>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</si>
  <si>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</si>
  <si>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</si>
  <si>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</si>
  <si>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</si>
  <si>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</si>
  <si>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</si>
  <si>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</si>
  <si>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</si>
  <si>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</si>
  <si>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</si>
  <si>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</si>
  <si>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</si>
  <si>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</si>
  <si>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</si>
  <si>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</si>
  <si>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</si>
  <si>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</si>
  <si>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</si>
  <si>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</si>
  <si>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</si>
  <si>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</si>
  <si>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</si>
  <si>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</si>
  <si>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</si>
  <si>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</si>
  <si>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</si>
  <si>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</si>
  <si>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</si>
  <si>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</si>
  <si>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</si>
  <si>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</si>
  <si>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</si>
  <si>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</si>
  <si>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</si>
  <si>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</si>
  <si>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</si>
  <si>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</si>
  <si>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</si>
  <si>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</si>
  <si>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</si>
  <si>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</si>
  <si>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</si>
  <si>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</si>
  <si>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</si>
  <si>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</si>
  <si>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</si>
  <si>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</si>
  <si>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</si>
  <si>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</si>
  <si>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</si>
  <si>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</si>
  <si>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</si>
  <si>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</si>
  <si>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</si>
  <si>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</si>
  <si>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</si>
  <si>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</si>
  <si>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</si>
  <si>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</si>
  <si>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</si>
  <si>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</si>
  <si>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</si>
  <si>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</si>
  <si>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</si>
  <si>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</si>
  <si>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</si>
  <si>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</si>
  <si>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</si>
  <si>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</si>
  <si>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</si>
  <si>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</si>
  <si>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</si>
  <si>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</si>
  <si>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</si>
  <si>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</si>
  <si>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</si>
  <si>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</si>
  <si>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</si>
  <si>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</si>
  <si>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</si>
  <si>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</si>
  <si>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</si>
  <si>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</si>
  <si>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</si>
  <si>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</si>
  <si>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</si>
  <si>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</si>
  <si>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</si>
  <si>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</si>
  <si>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</si>
  <si>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</si>
  <si>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</si>
  <si>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</si>
  <si>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</si>
  <si>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</si>
  <si>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</si>
  <si>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</si>
  <si>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</si>
  <si>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</si>
  <si>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</si>
  <si>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</si>
  <si>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</si>
  <si>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</si>
  <si>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</si>
  <si>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</si>
  <si>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</si>
  <si>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</si>
  <si>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</si>
  <si>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</si>
  <si>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</si>
  <si>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</si>
  <si>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</si>
  <si>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</si>
  <si>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</si>
  <si>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</si>
  <si>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</si>
  <si>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</si>
  <si>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</si>
  <si>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</si>
  <si>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</si>
  <si>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</si>
  <si>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</si>
  <si>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</si>
  <si>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</si>
  <si>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</si>
  <si>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</si>
  <si>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</si>
  <si>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</si>
  <si>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</si>
  <si>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</si>
  <si>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</si>
  <si>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</si>
  <si>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</si>
  <si>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</si>
  <si>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</si>
  <si>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</si>
  <si>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</si>
  <si>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</si>
  <si>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</si>
  <si>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</si>
  <si>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</si>
  <si>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</si>
  <si>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</si>
  <si>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</si>
  <si>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</si>
  <si>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</si>
  <si>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</si>
  <si>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</si>
  <si>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</si>
  <si>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</si>
  <si>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</si>
  <si>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</si>
  <si>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</si>
  <si>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</si>
  <si>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</si>
  <si>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</si>
  <si>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</si>
  <si>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</si>
  <si>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</si>
  <si>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</si>
  <si>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</si>
  <si>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</si>
  <si>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</si>
  <si>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</si>
  <si>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</si>
  <si>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</si>
  <si>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</si>
  <si>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</si>
  <si>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</si>
  <si>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</si>
  <si>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</si>
  <si>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</si>
  <si>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</si>
  <si>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</si>
  <si>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</si>
  <si>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</si>
  <si>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</si>
  <si>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</si>
  <si>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</si>
  <si>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</si>
  <si>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</si>
  <si>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</si>
  <si>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</si>
  <si>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</si>
  <si>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</si>
  <si>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</si>
  <si>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</si>
  <si>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</si>
  <si>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</si>
  <si>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</si>
  <si>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</si>
  <si>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</si>
  <si>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</si>
  <si>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</si>
  <si>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</si>
  <si>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</si>
  <si>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</si>
  <si>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</si>
  <si>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</si>
  <si>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</si>
  <si>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</si>
  <si>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</si>
  <si>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</si>
  <si>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</si>
  <si>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</si>
  <si>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</si>
  <si>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</si>
  <si>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</si>
  <si>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</si>
  <si>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</si>
  <si>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</si>
  <si>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</si>
  <si>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</si>
  <si>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</si>
  <si>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</si>
  <si>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</si>
  <si>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</si>
  <si>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</si>
  <si>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</si>
  <si>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</si>
  <si>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</si>
  <si>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</si>
  <si>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</si>
  <si>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</si>
  <si>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</si>
  <si>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</si>
  <si>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</si>
  <si>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</si>
  <si>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</si>
  <si>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</si>
  <si>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</si>
  <si>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</si>
  <si>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</si>
  <si>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</si>
  <si>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</si>
  <si>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</si>
  <si>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</si>
  <si>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</si>
  <si>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</si>
  <si>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</si>
  <si>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</si>
  <si>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</si>
  <si>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</si>
  <si>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</si>
  <si>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</si>
  <si>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</si>
  <si>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</si>
  <si>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</si>
  <si>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</si>
  <si>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</si>
  <si>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</si>
  <si>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</si>
  <si>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</si>
  <si>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</si>
  <si>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</si>
  <si>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</si>
  <si>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</si>
  <si>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</si>
  <si>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</si>
  <si>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</si>
  <si>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</si>
  <si>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</si>
  <si>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</si>
  <si>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</si>
  <si>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</si>
  <si>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</si>
  <si>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</si>
  <si>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</si>
  <si>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</si>
  <si>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</si>
  <si>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</si>
  <si>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</si>
  <si>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</si>
  <si>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</si>
  <si>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</si>
  <si>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</si>
  <si>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</si>
  <si>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</si>
  <si>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</si>
  <si>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</si>
  <si>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</si>
  <si>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</si>
  <si>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</si>
  <si>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</si>
  <si>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</si>
  <si>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</si>
  <si>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</si>
  <si>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</si>
  <si>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</si>
  <si>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</si>
  <si>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</si>
  <si>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</si>
  <si>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</si>
  <si>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</si>
  <si>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</si>
  <si>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</si>
  <si>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</si>
  <si>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</si>
  <si>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</si>
  <si>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</si>
  <si>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</si>
  <si>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</si>
  <si>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</si>
  <si>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</si>
  <si>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</si>
  <si>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</si>
  <si>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</si>
  <si>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</si>
  <si>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</si>
  <si>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</si>
  <si>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</si>
  <si>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</si>
  <si>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</si>
  <si>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</si>
  <si>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</si>
  <si>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</si>
  <si>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</si>
  <si>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</si>
  <si>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</si>
  <si>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</si>
  <si>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</si>
  <si>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</si>
  <si>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</si>
  <si>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</si>
  <si>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</si>
  <si>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</si>
  <si>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</si>
  <si>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</si>
  <si>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</si>
  <si>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</si>
  <si>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</si>
  <si>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</si>
  <si>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</si>
  <si>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</si>
  <si>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</si>
  <si>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</si>
  <si>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</si>
  <si>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</si>
  <si>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</si>
  <si>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</si>
  <si>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</si>
  <si>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</si>
  <si>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</si>
  <si>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</si>
  <si>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</si>
  <si>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</si>
  <si>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</si>
  <si>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</si>
  <si>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</si>
  <si>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</si>
  <si>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</si>
  <si>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</si>
  <si>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</si>
  <si>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</si>
  <si>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</si>
  <si>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</si>
  <si>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</si>
  <si>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</si>
  <si>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</si>
  <si>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</si>
  <si>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</si>
  <si>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</si>
  <si>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</si>
  <si>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</si>
  <si>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</si>
  <si>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</si>
  <si>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</si>
  <si>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</si>
  <si>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</si>
  <si>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</si>
  <si>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</si>
  <si>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</si>
  <si>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</si>
  <si>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</si>
  <si>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</si>
  <si>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</si>
  <si>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</si>
  <si>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</si>
  <si>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</si>
  <si>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</si>
  <si>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</si>
  <si>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</si>
  <si>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</si>
  <si>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</si>
  <si>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</si>
  <si>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</si>
  <si>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</si>
  <si>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</si>
  <si>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</si>
  <si>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</si>
  <si>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</si>
  <si>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</si>
  <si>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</si>
  <si>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</si>
  <si>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</si>
  <si>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</si>
  <si>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</si>
  <si>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</si>
  <si>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</si>
  <si>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</si>
  <si>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</si>
  <si>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</si>
  <si>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</si>
  <si>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</si>
  <si>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</si>
  <si>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</si>
  <si>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</si>
  <si>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</si>
  <si>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</si>
  <si>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</si>
  <si>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</si>
  <si>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</si>
  <si>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</si>
  <si>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</si>
  <si>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</si>
  <si>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</si>
  <si>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</si>
  <si>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</si>
  <si>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</si>
  <si>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</si>
  <si>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</si>
  <si>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</si>
  <si>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</si>
  <si>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</si>
  <si>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</si>
  <si>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</si>
  <si>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</si>
  <si>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</si>
  <si>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</si>
  <si>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</si>
  <si>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</si>
  <si>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</si>
  <si>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</si>
  <si>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</si>
  <si>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</si>
  <si>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</si>
  <si>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</si>
  <si>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</si>
  <si>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</si>
  <si>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</si>
  <si>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</si>
  <si>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</si>
  <si>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</si>
  <si>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</si>
  <si>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</si>
  <si>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</si>
  <si>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</si>
  <si>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</si>
  <si>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</si>
  <si>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</si>
  <si>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</si>
  <si>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</si>
  <si>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</si>
  <si>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</si>
  <si>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</si>
  <si>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</si>
  <si>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</si>
  <si>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</si>
  <si>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</si>
  <si>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</si>
  <si>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</si>
  <si>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</si>
  <si>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</si>
  <si>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</si>
  <si>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</si>
  <si>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</si>
  <si>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</si>
  <si>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</si>
  <si>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</si>
  <si>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</si>
  <si>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</si>
  <si>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</si>
  <si>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</si>
  <si>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</si>
  <si>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</si>
  <si>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</si>
  <si>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</si>
  <si>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</si>
  <si>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</si>
  <si>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</si>
  <si>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</si>
  <si>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</si>
  <si>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</si>
  <si>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</si>
  <si>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</si>
  <si>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</si>
  <si>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</si>
  <si>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</si>
  <si>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</si>
  <si>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</si>
  <si>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</si>
  <si>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</si>
  <si>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</si>
  <si>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</si>
  <si>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</si>
  <si>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</si>
  <si>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</si>
  <si>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</si>
  <si>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</si>
  <si>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</si>
  <si>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</si>
  <si>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</si>
  <si>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</si>
  <si>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</si>
  <si>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</si>
  <si>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</si>
  <si>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</si>
  <si>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</si>
  <si>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</si>
  <si>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</si>
  <si>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</si>
  <si>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</si>
  <si>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</si>
  <si>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</si>
  <si>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</si>
  <si>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</si>
  <si>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</si>
  <si>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</si>
  <si>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</si>
  <si>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</si>
  <si>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</si>
  <si>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</si>
  <si>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</si>
  <si>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</si>
  <si>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</si>
  <si>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</si>
  <si>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</si>
  <si>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</si>
  <si>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</si>
  <si>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</si>
  <si>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</si>
  <si>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</si>
  <si>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</si>
  <si>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</si>
  <si>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</si>
  <si>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</si>
  <si>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</si>
  <si>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</si>
  <si>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</si>
  <si>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</si>
  <si>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</si>
  <si>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</si>
  <si>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</si>
  <si>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</si>
  <si>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</si>
  <si>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</si>
  <si>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</si>
  <si>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</si>
  <si>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</si>
  <si>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</si>
  <si>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</si>
  <si>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</si>
  <si>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</si>
  <si>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</si>
  <si>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</si>
  <si>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</si>
  <si>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</si>
  <si>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</si>
  <si>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</si>
  <si>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</si>
  <si>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</si>
  <si>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</si>
  <si>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</si>
  <si>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</si>
  <si>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</si>
  <si>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</si>
  <si>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</si>
  <si>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</si>
  <si>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</si>
  <si>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</si>
  <si>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</si>
  <si>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</si>
  <si>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</si>
  <si>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</si>
  <si>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</si>
  <si>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</si>
  <si>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</si>
  <si>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</si>
  <si>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</si>
  <si>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</si>
  <si>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</si>
  <si>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</si>
  <si>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</si>
  <si>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</si>
  <si>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</si>
  <si>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</si>
  <si>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</si>
  <si>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</si>
  <si>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</si>
  <si>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</si>
  <si>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</si>
  <si>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</si>
  <si>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</si>
  <si>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</si>
  <si>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</si>
  <si>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</si>
  <si>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</si>
  <si>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</si>
  <si>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</si>
  <si>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</si>
  <si>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</si>
  <si>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</si>
  <si>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</si>
  <si>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</si>
  <si>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</si>
  <si>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</si>
  <si>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</si>
  <si>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</si>
  <si>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</si>
  <si>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</si>
  <si>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</si>
  <si>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</si>
  <si>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</si>
  <si>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</si>
  <si>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</si>
  <si>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</si>
  <si>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</si>
  <si>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</si>
  <si>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</si>
  <si>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</si>
  <si>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</si>
  <si>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</si>
  <si>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</si>
  <si>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</si>
  <si>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</si>
  <si>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</si>
  <si>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</si>
  <si>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</si>
  <si>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</si>
  <si>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</si>
  <si>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</si>
  <si>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</si>
  <si>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</si>
  <si>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</si>
  <si>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</si>
  <si>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</si>
  <si>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</si>
  <si>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</si>
  <si>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</si>
  <si>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</si>
  <si>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</si>
  <si>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</si>
  <si>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</si>
  <si>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</si>
  <si>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</si>
  <si>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</si>
  <si>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</si>
  <si>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</si>
  <si>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</si>
  <si>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</si>
  <si>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</si>
  <si>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</si>
  <si>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</si>
  <si>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</si>
  <si>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</si>
  <si>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</si>
  <si>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</si>
  <si>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</si>
  <si>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</si>
  <si>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</si>
  <si>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</si>
  <si>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</si>
  <si>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</si>
  <si>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</si>
  <si>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</si>
  <si>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</si>
  <si>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</si>
  <si>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</si>
  <si>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</si>
  <si>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</si>
  <si>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</si>
  <si>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</si>
  <si>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</si>
  <si>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</si>
  <si>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</si>
  <si>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</si>
  <si>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</si>
  <si>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</si>
  <si>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</si>
  <si>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</si>
  <si>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</si>
  <si>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</si>
  <si>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</si>
  <si>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</si>
  <si>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</si>
  <si>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</si>
  <si>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</si>
  <si>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</si>
  <si>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</si>
  <si>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</si>
  <si>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</si>
  <si>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</si>
  <si>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</si>
  <si>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</si>
  <si>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</si>
  <si>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</si>
  <si>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</si>
  <si>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</si>
  <si>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</si>
  <si>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</si>
  <si>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</si>
  <si>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</si>
  <si>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</si>
  <si>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</si>
  <si>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</si>
  <si>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</si>
  <si>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</si>
  <si>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</si>
  <si>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</si>
  <si>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</si>
  <si>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</si>
  <si>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</si>
  <si>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</si>
  <si>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</si>
  <si>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</si>
  <si>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</si>
  <si>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</si>
  <si>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</si>
  <si>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</si>
  <si>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</si>
  <si>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</si>
  <si>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</si>
  <si>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</si>
  <si>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</si>
  <si>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</si>
  <si>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</si>
  <si>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</si>
  <si>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</si>
  <si>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</si>
  <si>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</si>
  <si>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</si>
  <si>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</si>
  <si>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</si>
  <si>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</si>
  <si>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</si>
  <si>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</si>
  <si>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</si>
  <si>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</si>
  <si>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</si>
  <si>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</si>
  <si>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</si>
  <si>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</si>
  <si>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</si>
  <si>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</si>
  <si>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</si>
  <si>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</si>
  <si>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</si>
  <si>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</si>
  <si>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</si>
  <si>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</si>
  <si>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</si>
  <si>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</si>
  <si>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</si>
  <si>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</si>
  <si>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</si>
  <si>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</si>
  <si>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</si>
  <si>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</si>
  <si>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</si>
  <si>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</si>
  <si>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</si>
  <si>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</si>
  <si>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</si>
  <si>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</si>
  <si>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</si>
  <si>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</si>
  <si>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</si>
  <si>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</si>
  <si>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</si>
  <si>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</si>
  <si>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</si>
  <si>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</si>
  <si>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</si>
  <si>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</si>
  <si>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</si>
  <si>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</si>
  <si>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</si>
  <si>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</si>
  <si>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</si>
  <si>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</si>
  <si>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</si>
  <si>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</si>
  <si>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</si>
  <si>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</si>
  <si>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</si>
  <si>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</si>
  <si>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</si>
  <si>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</si>
  <si>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</si>
  <si>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</si>
  <si>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</si>
  <si>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</si>
  <si>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</si>
  <si>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</si>
  <si>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</si>
  <si>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</si>
  <si>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</si>
  <si>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</si>
  <si>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</si>
  <si>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</si>
  <si>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</si>
  <si>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</si>
  <si>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</si>
  <si>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</si>
  <si>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</si>
  <si>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</si>
  <si>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</si>
  <si>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</si>
  <si>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</si>
  <si>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</si>
  <si>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</si>
  <si>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</si>
  <si>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</si>
  <si>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</si>
  <si>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</si>
  <si>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</si>
  <si>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</si>
  <si>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</si>
  <si>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</si>
  <si>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</si>
  <si>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</si>
  <si>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</si>
  <si>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</si>
  <si>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</si>
  <si>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</si>
  <si>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</si>
  <si>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</si>
  <si>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</si>
  <si>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</si>
  <si>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</si>
  <si>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</si>
  <si>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</si>
  <si>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</si>
  <si>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</si>
  <si>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</si>
  <si>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</si>
  <si>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</si>
  <si>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</si>
  <si>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</si>
  <si>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</si>
  <si>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</si>
  <si>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</si>
  <si>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</si>
  <si>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</si>
  <si>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</si>
  <si>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</si>
  <si>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</si>
  <si>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</si>
  <si>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</si>
  <si>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</si>
  <si>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</si>
  <si>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</si>
  <si>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</si>
  <si>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</si>
  <si>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</si>
  <si>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</si>
  <si>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</si>
  <si>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</si>
  <si>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</si>
  <si>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</si>
  <si>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</si>
  <si>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</si>
  <si>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</si>
  <si>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</si>
  <si>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</si>
  <si>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</si>
  <si>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</si>
  <si>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</si>
  <si>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</si>
  <si>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</si>
  <si>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</si>
  <si>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</si>
  <si>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</si>
  <si>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</si>
  <si>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</si>
  <si>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</si>
  <si>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</si>
  <si>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</si>
  <si>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</si>
  <si>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</si>
  <si>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</si>
  <si>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</si>
  <si>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</si>
  <si>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</si>
  <si>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</si>
  <si>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</si>
  <si>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</si>
  <si>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</si>
  <si>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</si>
  <si>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</si>
  <si>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</si>
  <si>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</si>
  <si>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</si>
  <si>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</si>
  <si>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</si>
  <si>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</si>
  <si>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</si>
  <si>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</si>
  <si>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</si>
  <si>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</si>
  <si>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</si>
  <si>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</si>
  <si>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</si>
  <si>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</si>
  <si>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</si>
  <si>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</si>
  <si>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</si>
  <si>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</si>
  <si>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</si>
  <si>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</si>
  <si>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</si>
  <si>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</si>
  <si>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</si>
  <si>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</si>
  <si>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</si>
  <si>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</si>
  <si>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</si>
  <si>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</si>
  <si>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</si>
  <si>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</si>
  <si>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</si>
  <si>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</si>
  <si>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</si>
  <si>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</si>
  <si>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</si>
  <si>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</si>
  <si>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</si>
  <si>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</si>
  <si>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</si>
  <si>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</si>
  <si>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</si>
  <si>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</si>
  <si>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</si>
  <si>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</si>
  <si>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</si>
  <si>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</si>
  <si>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</si>
  <si>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</si>
  <si>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</si>
  <si>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</si>
  <si>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</si>
  <si>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</si>
  <si>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</si>
  <si>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</si>
  <si>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</si>
  <si>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</si>
  <si>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</si>
  <si>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</si>
  <si>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</si>
  <si>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</si>
  <si>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</si>
  <si>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</si>
  <si>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</si>
  <si>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</si>
  <si>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</si>
  <si>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</si>
  <si>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</si>
  <si>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</si>
  <si>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</si>
  <si>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</si>
  <si>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</si>
  <si>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</si>
  <si>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</si>
  <si>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</si>
  <si>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</si>
  <si>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</si>
  <si>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</si>
  <si>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</si>
  <si>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</si>
  <si>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</si>
  <si>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</si>
  <si>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</si>
  <si>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</si>
  <si>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</si>
  <si>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</si>
  <si>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</si>
  <si>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</si>
  <si>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</si>
  <si>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</si>
  <si>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</si>
  <si>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</si>
  <si>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</si>
  <si>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</si>
  <si>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</si>
  <si>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</si>
  <si>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</si>
  <si>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</si>
  <si>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</si>
  <si>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</si>
  <si>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</si>
  <si>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</si>
  <si>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</si>
  <si>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</si>
  <si>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</si>
  <si>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</si>
  <si>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</si>
  <si>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</si>
  <si>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</si>
  <si>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</si>
  <si>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</si>
  <si>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</si>
  <si>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</si>
  <si>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</si>
  <si>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</si>
  <si>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</si>
  <si>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</si>
  <si>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</si>
  <si>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</si>
  <si>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</si>
  <si>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</si>
  <si>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</si>
  <si>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</si>
  <si>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</si>
  <si>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</si>
  <si>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</si>
  <si>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</si>
  <si>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</si>
  <si>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</si>
  <si>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</si>
  <si>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</si>
  <si>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</si>
  <si>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</si>
  <si>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</si>
  <si>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</si>
  <si>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</si>
  <si>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</si>
  <si>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</si>
  <si>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</si>
  <si>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</si>
  <si>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</si>
  <si>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</si>
  <si>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</si>
  <si>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</si>
  <si>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</si>
  <si>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</si>
  <si>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</si>
  <si>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</si>
  <si>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</si>
  <si>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</si>
  <si>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</si>
  <si>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</si>
  <si>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</si>
  <si>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</si>
  <si>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</si>
  <si>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</si>
  <si>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</si>
  <si>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</si>
  <si>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</si>
  <si>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</si>
  <si>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</si>
  <si>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</si>
  <si>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</si>
  <si>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</si>
  <si>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</si>
  <si>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</si>
  <si>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</si>
  <si>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</si>
  <si>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</si>
  <si>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</si>
  <si>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</si>
  <si>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</si>
  <si>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</si>
  <si>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</si>
  <si>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</si>
  <si>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</si>
  <si>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</si>
  <si>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</si>
  <si>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</si>
  <si>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</si>
  <si>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</si>
  <si>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</si>
  <si>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</si>
  <si>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</si>
  <si>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</si>
  <si>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</si>
  <si>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</si>
  <si>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</si>
  <si>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</si>
  <si>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</si>
  <si>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</si>
  <si>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</si>
  <si>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</si>
  <si>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</si>
  <si>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</si>
  <si>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</si>
  <si>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</si>
  <si>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</si>
  <si>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</si>
  <si>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</si>
  <si>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</si>
  <si>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</si>
  <si>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</si>
  <si>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</si>
  <si>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</si>
  <si>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</si>
  <si>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</si>
  <si>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</si>
  <si>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</si>
  <si>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</si>
  <si>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</si>
  <si>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</si>
  <si>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</si>
  <si>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</si>
  <si>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</si>
  <si>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</si>
  <si>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</si>
  <si>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</si>
  <si>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</si>
  <si>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</si>
  <si>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</si>
  <si>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</si>
  <si>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</si>
  <si>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</si>
  <si>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</si>
  <si>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</si>
  <si>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</si>
  <si>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</si>
  <si>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</si>
  <si>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</si>
  <si>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</si>
  <si>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</si>
  <si>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</si>
  <si>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</si>
  <si>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</si>
  <si>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</si>
  <si>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</si>
  <si>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</si>
  <si>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</si>
  <si>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</si>
  <si>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</si>
  <si>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</si>
  <si>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</si>
  <si>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</si>
  <si>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</si>
  <si>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</si>
  <si>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</si>
  <si>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</si>
  <si>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</si>
  <si>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</si>
  <si>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</si>
  <si>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</si>
  <si>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</si>
  <si>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</si>
  <si>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</si>
  <si>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</si>
  <si>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</si>
  <si>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</si>
  <si>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</si>
  <si>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</si>
  <si>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</si>
  <si>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</si>
  <si>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</si>
  <si>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</si>
  <si>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</si>
  <si>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</si>
  <si>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</si>
  <si>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</si>
  <si>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</si>
  <si>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</si>
  <si>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</si>
  <si>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</si>
  <si>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</si>
  <si>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</si>
  <si>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</si>
  <si>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</si>
  <si>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</si>
  <si>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</si>
  <si>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</si>
  <si>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</si>
  <si>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</si>
  <si>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</si>
  <si>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</si>
  <si>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</si>
  <si>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</si>
  <si>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</si>
  <si>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</si>
  <si>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</si>
  <si>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</si>
  <si>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</si>
  <si>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</si>
  <si>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</si>
  <si>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</si>
  <si>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</si>
  <si>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</si>
  <si>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</si>
  <si>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</si>
  <si>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</si>
  <si>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</si>
  <si>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</si>
  <si>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</si>
  <si>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</si>
  <si>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</si>
  <si>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</si>
  <si>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</si>
  <si>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</si>
  <si>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</si>
  <si>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</si>
  <si>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</si>
  <si>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</si>
  <si>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</si>
  <si>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</si>
  <si>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</si>
  <si>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</si>
  <si>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</si>
  <si>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</si>
  <si>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</si>
  <si>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</si>
  <si>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</si>
  <si>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</si>
  <si>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</si>
  <si>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</si>
  <si>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</si>
  <si>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</si>
  <si>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</si>
  <si>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</si>
  <si>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</si>
  <si>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</si>
  <si>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</si>
  <si>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</si>
  <si>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</si>
  <si>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</si>
  <si>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</si>
  <si>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</si>
  <si>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</si>
  <si>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</si>
  <si>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</si>
  <si>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</si>
  <si>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</si>
  <si>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</si>
  <si>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</si>
  <si>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</si>
  <si>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</si>
  <si>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</si>
  <si>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</si>
  <si>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</si>
  <si>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</si>
  <si>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</si>
  <si>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</si>
  <si>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</si>
  <si>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</si>
  <si>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</si>
  <si>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</si>
  <si>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</si>
  <si>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</si>
  <si>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</si>
  <si>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</si>
  <si>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</si>
  <si>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</si>
  <si>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</si>
  <si>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</si>
  <si>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</si>
  <si>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</si>
  <si>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</si>
  <si>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</si>
  <si>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</si>
  <si>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</si>
  <si>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</si>
  <si>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</si>
  <si>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</si>
  <si>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</si>
  <si>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</si>
  <si>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</si>
  <si>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</si>
  <si>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</si>
  <si>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</si>
  <si>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</si>
  <si>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</si>
  <si>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</si>
  <si>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</si>
  <si>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</si>
  <si>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</si>
  <si>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</si>
  <si>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</si>
  <si>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</si>
  <si>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</si>
  <si>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</si>
  <si>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</si>
  <si>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</si>
  <si>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</si>
  <si>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</si>
  <si>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</si>
  <si>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</si>
  <si>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</si>
  <si>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</si>
  <si>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</si>
  <si>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</si>
  <si>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</si>
  <si>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</si>
  <si>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</si>
  <si>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</si>
  <si>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</si>
  <si>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</si>
  <si>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</si>
  <si>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</si>
  <si>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</si>
  <si>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</si>
  <si>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</si>
  <si>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</si>
  <si>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</si>
  <si>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</si>
  <si>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</si>
  <si>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</si>
  <si>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</si>
  <si>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</si>
  <si>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</si>
  <si>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</si>
  <si>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</si>
  <si>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</si>
  <si>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</si>
  <si>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</si>
  <si>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</si>
  <si>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</si>
  <si>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</si>
  <si>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</si>
  <si>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</si>
  <si>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</si>
  <si>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</si>
  <si>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</si>
  <si>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</si>
  <si>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</si>
  <si>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</si>
  <si>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</si>
  <si>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</si>
  <si>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</si>
  <si>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</si>
  <si>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</si>
  <si>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</si>
  <si>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</si>
  <si>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</si>
  <si>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</si>
  <si>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</si>
  <si>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</si>
  <si>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</si>
  <si>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</si>
  <si>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</si>
  <si>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</si>
  <si>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</si>
  <si>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</si>
  <si>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</si>
  <si>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</si>
  <si>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</si>
  <si>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</si>
  <si>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</si>
  <si>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</si>
  <si>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</si>
  <si>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</si>
  <si>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</si>
  <si>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</si>
  <si>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</si>
  <si>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</si>
  <si>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</si>
  <si>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</si>
  <si>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</si>
  <si>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</si>
  <si>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</si>
  <si>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</si>
  <si>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</si>
  <si>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</si>
  <si>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</si>
  <si>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</si>
  <si>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</si>
  <si>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</si>
  <si>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</si>
  <si>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</si>
  <si>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</si>
  <si>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</si>
  <si>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</si>
  <si>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</si>
  <si>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</si>
  <si>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</si>
  <si>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</si>
  <si>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</si>
  <si>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</si>
  <si>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</si>
  <si>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</si>
  <si>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</si>
  <si>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</si>
  <si>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</si>
  <si>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</si>
  <si>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</si>
  <si>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</si>
  <si>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</si>
  <si>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</si>
  <si>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</si>
  <si>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</si>
  <si>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</si>
  <si>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</si>
  <si>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</si>
  <si>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</si>
  <si>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</si>
  <si>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</si>
  <si>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</si>
  <si>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</si>
  <si>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</si>
  <si>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</si>
  <si>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</si>
  <si>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</si>
  <si>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</si>
  <si>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</si>
  <si>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</si>
  <si>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</si>
  <si>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</si>
  <si>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</si>
  <si>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</si>
  <si>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</si>
  <si>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</si>
  <si>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</si>
  <si>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</si>
  <si>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</si>
  <si>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</si>
  <si>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</si>
  <si>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</si>
  <si>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</si>
  <si>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</si>
  <si>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</si>
  <si>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</si>
  <si>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</si>
  <si>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</si>
  <si>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</si>
  <si>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</si>
  <si>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</si>
  <si>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</si>
  <si>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</si>
  <si>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</si>
  <si>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</si>
  <si>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</si>
  <si>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</si>
  <si>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</si>
  <si>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</si>
  <si>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</si>
  <si>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</si>
  <si>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</si>
  <si>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</si>
  <si>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</si>
  <si>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</si>
  <si>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</si>
  <si>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</si>
  <si>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</si>
  <si>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</si>
  <si>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</si>
  <si>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</si>
  <si>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</si>
  <si>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</si>
  <si>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</si>
  <si>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</si>
  <si>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</si>
  <si>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</si>
  <si>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</si>
  <si>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</si>
  <si>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</si>
  <si>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</si>
  <si>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</si>
  <si>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</si>
  <si>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</si>
  <si>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</si>
  <si>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</si>
  <si>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</si>
  <si>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</si>
  <si>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</si>
  <si>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</si>
  <si>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</si>
  <si>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</si>
  <si>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</si>
  <si>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</si>
  <si>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</si>
  <si>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</si>
  <si>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</si>
  <si>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</si>
  <si>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</si>
  <si>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</si>
  <si>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</si>
  <si>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</si>
  <si>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</si>
  <si>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</si>
  <si>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</si>
  <si>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</si>
  <si>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</si>
  <si>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</si>
  <si>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</si>
  <si>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</si>
  <si>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</si>
  <si>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</si>
  <si>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</si>
  <si>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</si>
  <si>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</si>
  <si>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</si>
  <si>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</si>
  <si>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</si>
  <si>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</si>
  <si>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</si>
  <si>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</si>
  <si>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</si>
  <si>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</si>
  <si>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</si>
  <si>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</si>
  <si>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</si>
  <si>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</si>
  <si>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</si>
  <si>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</si>
  <si>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</si>
  <si>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</si>
  <si>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</si>
  <si>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</si>
  <si>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</si>
  <si>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</si>
  <si>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</si>
  <si>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</si>
  <si>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</si>
  <si>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</si>
  <si>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</si>
  <si>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</si>
  <si>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</si>
  <si>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</si>
  <si>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</si>
  <si>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</si>
  <si>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</si>
  <si>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</si>
  <si>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</si>
  <si>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</si>
  <si>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</si>
  <si>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</si>
  <si>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</si>
  <si>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</si>
  <si>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</si>
  <si>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</si>
  <si>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</si>
  <si>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</si>
  <si>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</si>
  <si>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</si>
  <si>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</si>
  <si>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</si>
  <si>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</si>
  <si>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</si>
  <si>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</si>
  <si>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</si>
  <si>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</si>
  <si>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</si>
  <si>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</si>
  <si>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</si>
  <si>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</si>
  <si>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</si>
  <si>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</si>
  <si>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</si>
  <si>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</si>
  <si>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</si>
  <si>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</si>
  <si>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</si>
  <si>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</si>
  <si>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</si>
  <si>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</si>
  <si>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</si>
  <si>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</si>
  <si>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</si>
  <si>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</si>
  <si>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</si>
  <si>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</si>
  <si>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</si>
  <si>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</si>
  <si>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</si>
  <si>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</si>
  <si>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</si>
  <si>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</si>
  <si>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</si>
  <si>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</si>
  <si>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</si>
  <si>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</si>
  <si>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</si>
  <si>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</si>
  <si>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</si>
  <si>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</si>
  <si>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</si>
  <si>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</si>
  <si>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</si>
  <si>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</si>
  <si>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</si>
  <si>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</si>
  <si>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</si>
  <si>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</si>
  <si>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</si>
  <si>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</si>
  <si>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</si>
  <si>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</si>
  <si>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</si>
  <si>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</si>
  <si>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</si>
  <si>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</si>
  <si>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</si>
  <si>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</si>
  <si>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</si>
  <si>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</si>
  <si>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</si>
  <si>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</si>
  <si>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</si>
  <si>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</si>
  <si>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</si>
  <si>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</si>
  <si>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</si>
  <si>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</si>
  <si>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</si>
  <si>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</si>
  <si>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</si>
  <si>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</si>
  <si>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</si>
  <si>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</si>
  <si>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</si>
  <si>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</si>
  <si>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</si>
  <si>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</si>
  <si>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</si>
  <si>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</si>
  <si>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</si>
  <si>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</si>
  <si>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</si>
  <si>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</si>
  <si>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</si>
  <si>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</si>
  <si>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</si>
  <si>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</si>
  <si>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</si>
  <si>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</si>
  <si>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</si>
  <si>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</si>
  <si>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</si>
  <si>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</si>
  <si>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</si>
  <si>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</si>
  <si>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</si>
  <si>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</si>
  <si>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</si>
  <si>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</si>
  <si>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</si>
  <si>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</si>
  <si>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</si>
  <si>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</si>
  <si>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</si>
  <si>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</si>
  <si>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</si>
  <si>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</si>
  <si>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</si>
  <si>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</si>
  <si>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</si>
  <si>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</si>
  <si>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</si>
  <si>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</si>
  <si>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</si>
  <si>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</si>
  <si>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</si>
  <si>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</si>
  <si>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</si>
  <si>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</si>
  <si>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</si>
  <si>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</si>
  <si>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</si>
  <si>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</si>
  <si>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</si>
  <si>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</si>
  <si>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</si>
  <si>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</si>
  <si>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</si>
  <si>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</si>
  <si>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</si>
  <si>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</si>
  <si>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</si>
  <si>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</si>
  <si>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</si>
  <si>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</si>
  <si>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</si>
  <si>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</si>
  <si>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</si>
  <si>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</si>
  <si>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</si>
  <si>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</si>
  <si>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</si>
  <si>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</si>
  <si>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</si>
  <si>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</si>
  <si>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</si>
  <si>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</si>
  <si>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</si>
  <si>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</si>
  <si>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</si>
  <si>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</si>
  <si>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</si>
  <si>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</si>
  <si>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</si>
  <si>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</si>
  <si>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</si>
  <si>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</si>
  <si>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</si>
  <si>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</si>
  <si>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</si>
  <si>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</si>
  <si>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</si>
  <si>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</si>
  <si>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</si>
  <si>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</si>
  <si>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</si>
  <si>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</si>
  <si>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</si>
  <si>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</si>
  <si>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</si>
  <si>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</si>
  <si>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</si>
  <si>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</si>
  <si>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</si>
  <si>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</si>
  <si>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</si>
  <si>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</si>
  <si>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</si>
  <si>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</si>
  <si>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</si>
  <si>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</si>
  <si>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</si>
  <si>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</si>
  <si>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</si>
  <si>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</si>
  <si>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</si>
  <si>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</si>
  <si>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</si>
  <si>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</si>
  <si>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</si>
  <si>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</si>
  <si>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</si>
  <si>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</si>
  <si>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</si>
  <si>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</si>
  <si>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</si>
  <si>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</si>
  <si>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</si>
  <si>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</si>
  <si>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</si>
  <si>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</si>
  <si>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</si>
  <si>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</si>
  <si>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</si>
  <si>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</si>
  <si>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</si>
  <si>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</si>
  <si>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</si>
  <si>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</si>
  <si>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</si>
  <si>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</si>
  <si>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</si>
  <si>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</si>
  <si>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</si>
  <si>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</si>
  <si>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</si>
  <si>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</si>
  <si>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</si>
  <si>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</si>
  <si>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</si>
  <si>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</si>
  <si>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</si>
  <si>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</si>
  <si>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</si>
  <si>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</si>
  <si>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</si>
  <si>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</si>
  <si>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</si>
  <si>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</si>
  <si>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</si>
  <si>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</si>
  <si>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</si>
  <si>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</si>
  <si>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</si>
  <si>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</si>
  <si>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</si>
  <si>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</si>
  <si>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</si>
  <si>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</si>
  <si>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</si>
  <si>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</si>
  <si>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</si>
  <si>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</si>
  <si>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</si>
  <si>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</si>
  <si>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</si>
  <si>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</si>
  <si>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</si>
  <si>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</si>
  <si>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</si>
  <si>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</si>
  <si>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</si>
  <si>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</si>
  <si>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</si>
  <si>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</si>
  <si>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</si>
  <si>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</si>
  <si>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</si>
  <si>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</si>
  <si>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</si>
  <si>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</si>
  <si>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</si>
  <si>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</si>
  <si>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</si>
  <si>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</si>
  <si>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</si>
  <si>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</si>
  <si>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</si>
  <si>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</si>
  <si>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</si>
  <si>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</si>
  <si>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</si>
  <si>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</si>
  <si>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</si>
  <si>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</si>
  <si>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</si>
  <si>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</si>
  <si>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</si>
  <si>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</si>
  <si>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</si>
  <si>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</si>
  <si>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</si>
  <si>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</si>
  <si>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</si>
  <si>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</si>
  <si>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</si>
  <si>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</si>
  <si>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</si>
  <si>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</si>
  <si>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</si>
  <si>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</si>
  <si>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</si>
  <si>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</si>
  <si>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</si>
  <si>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</si>
  <si>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</si>
  <si>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</si>
  <si>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</si>
  <si>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</si>
  <si>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</si>
  <si>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</si>
  <si>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</si>
  <si>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</si>
  <si>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</si>
  <si>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</si>
  <si>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</si>
  <si>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</si>
  <si>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</si>
  <si>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</si>
  <si>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</si>
  <si>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</si>
  <si>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</si>
  <si>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</si>
  <si>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</si>
  <si>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</si>
  <si>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</si>
  <si>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</si>
  <si>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</si>
  <si>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</si>
  <si>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</si>
  <si>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</si>
  <si>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</si>
  <si>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</si>
  <si>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</si>
  <si>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</si>
  <si>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</si>
  <si>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</si>
  <si>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</si>
  <si>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</si>
  <si>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</si>
  <si>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</si>
  <si>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</si>
  <si>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</si>
  <si>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</si>
  <si>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</si>
  <si>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</si>
  <si>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</si>
  <si>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</si>
  <si>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</si>
  <si>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</si>
  <si>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</si>
  <si>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</si>
  <si>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</si>
  <si>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</si>
  <si>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</si>
  <si>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</si>
  <si>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</si>
  <si>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</si>
  <si>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</si>
  <si>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</si>
  <si>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</si>
  <si>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</si>
  <si>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</si>
  <si>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</si>
  <si>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</si>
  <si>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</si>
  <si>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</si>
  <si>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</si>
  <si>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</si>
  <si>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</si>
  <si>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</si>
  <si>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</si>
  <si>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</si>
  <si>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</si>
  <si>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</si>
  <si>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</si>
  <si>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</si>
  <si>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</si>
  <si>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</si>
  <si>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</si>
  <si>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</si>
  <si>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</si>
  <si>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</si>
  <si>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</si>
  <si>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</si>
  <si>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</si>
  <si>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</si>
  <si>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</si>
  <si>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</si>
  <si>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</si>
  <si>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</si>
  <si>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</si>
  <si>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</si>
  <si>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</si>
  <si>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</si>
  <si>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</si>
  <si>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</si>
  <si>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</si>
  <si>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</si>
  <si>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</si>
  <si>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</si>
  <si>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</si>
  <si>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</si>
  <si>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</si>
  <si>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</si>
  <si>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</si>
  <si>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</si>
  <si>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</si>
  <si>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</si>
  <si>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</si>
  <si>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</si>
  <si>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</si>
  <si>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</si>
  <si>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</si>
  <si>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</si>
  <si>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</si>
  <si>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</si>
  <si>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</si>
  <si>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</si>
  <si>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</si>
  <si>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</si>
  <si>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</si>
  <si>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</si>
  <si>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</si>
  <si>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</si>
  <si>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</si>
  <si>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</si>
  <si>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</si>
  <si>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</si>
  <si>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</si>
  <si>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</si>
  <si>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</si>
  <si>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</si>
  <si>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</si>
  <si>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</si>
  <si>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</si>
  <si>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</si>
  <si>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</si>
  <si>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</si>
  <si>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</si>
  <si>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</si>
  <si>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</si>
  <si>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</si>
  <si>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</si>
  <si>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</si>
  <si>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</si>
  <si>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</si>
  <si>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</si>
  <si>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</si>
  <si>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</si>
  <si>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</si>
  <si>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</si>
  <si>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</si>
  <si>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</si>
  <si>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</si>
  <si>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</si>
  <si>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</si>
  <si>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</si>
  <si>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</si>
  <si>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</si>
  <si>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</si>
  <si>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</si>
  <si>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</si>
  <si>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</si>
  <si>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</si>
  <si>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</si>
  <si>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</si>
  <si>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</si>
  <si>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</si>
  <si>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</si>
  <si>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</si>
  <si>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</si>
  <si>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</si>
  <si>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</si>
  <si>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</si>
  <si>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</si>
  <si>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</si>
  <si>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</si>
  <si>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</si>
  <si>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</si>
  <si>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</si>
  <si>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</si>
  <si>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</si>
  <si>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</si>
  <si>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</si>
  <si>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</si>
  <si>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</si>
  <si>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</si>
  <si>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</si>
  <si>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</si>
  <si>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</si>
  <si>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</si>
  <si>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</si>
  <si>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</si>
  <si>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</si>
  <si>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</si>
  <si>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</si>
  <si>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</si>
  <si>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</si>
  <si>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</si>
  <si>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</si>
  <si>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</si>
  <si>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</si>
  <si>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</si>
  <si>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</si>
  <si>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</si>
  <si>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</si>
  <si>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</si>
  <si>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</si>
  <si>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</si>
  <si>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</si>
  <si>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</si>
  <si>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</si>
  <si>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</si>
  <si>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</si>
  <si>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</si>
  <si>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</si>
  <si>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</si>
  <si>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</si>
  <si>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</si>
  <si>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</si>
  <si>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</si>
  <si>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</si>
  <si>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</si>
  <si>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</si>
  <si>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</si>
  <si>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</si>
  <si>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</si>
  <si>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</si>
  <si>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</si>
  <si>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</si>
  <si>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</si>
  <si>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</si>
  <si>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</si>
  <si>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</si>
  <si>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</si>
  <si>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</si>
  <si>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</si>
  <si>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</si>
  <si>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</si>
  <si>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</si>
  <si>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</si>
  <si>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</si>
  <si>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</si>
  <si>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</si>
  <si>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</si>
  <si>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</si>
  <si>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</si>
  <si>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</si>
  <si>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</si>
  <si>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</si>
  <si>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</si>
  <si>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</si>
  <si>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</si>
  <si>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</si>
  <si>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</si>
  <si>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</si>
  <si>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</si>
  <si>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</si>
  <si>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</si>
  <si>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</si>
  <si>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</si>
  <si>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</si>
  <si>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</si>
  <si>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</si>
  <si>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</si>
  <si>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</si>
  <si>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</si>
  <si>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</si>
  <si>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</si>
  <si>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</si>
  <si>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</si>
  <si>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</si>
  <si>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</si>
  <si>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</si>
  <si>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</si>
  <si>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</si>
  <si>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</si>
  <si>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</si>
  <si>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</si>
  <si>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</si>
  <si>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</si>
  <si>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</si>
  <si>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</si>
  <si>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</si>
  <si>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</si>
  <si>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</si>
  <si>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</si>
  <si>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</si>
  <si>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</si>
  <si>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</si>
  <si>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</si>
  <si>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</si>
  <si>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</si>
  <si>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</si>
  <si>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</si>
  <si>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</si>
  <si>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</si>
  <si>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</si>
  <si>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</si>
  <si>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</si>
  <si>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</si>
  <si>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</si>
  <si>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</si>
  <si>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</si>
  <si>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</si>
  <si>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</si>
  <si>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</si>
  <si>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</si>
  <si>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</si>
  <si>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</si>
  <si>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</si>
  <si>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</si>
  <si>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</si>
  <si>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</si>
  <si>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</si>
  <si>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</si>
  <si>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</si>
  <si>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</si>
  <si>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</si>
  <si>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</si>
  <si>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</si>
  <si>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</si>
  <si>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</si>
  <si>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</si>
  <si>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</si>
  <si>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</si>
  <si>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</si>
  <si>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</si>
  <si>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</si>
  <si>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</si>
  <si>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</si>
  <si>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</si>
  <si>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</si>
  <si>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</si>
  <si>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</si>
  <si>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</si>
  <si>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</si>
  <si>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</si>
  <si>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</si>
  <si>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</si>
  <si>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</si>
  <si>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</si>
  <si>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</si>
  <si>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</si>
  <si>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</si>
  <si>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</si>
  <si>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</si>
  <si>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</si>
  <si>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</si>
  <si>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</si>
  <si>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</si>
  <si>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</si>
  <si>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</si>
  <si>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</si>
  <si>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</si>
  <si>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</si>
  <si>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</si>
  <si>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</si>
  <si>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</si>
  <si>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</si>
  <si>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</si>
  <si>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</si>
  <si>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</si>
  <si>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</si>
  <si>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</si>
  <si>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</si>
  <si>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</si>
  <si>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</si>
  <si>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</si>
  <si>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</si>
  <si>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</si>
  <si>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</si>
  <si>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</si>
  <si>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</si>
  <si>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</si>
  <si>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</si>
  <si>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</si>
  <si>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</si>
  <si>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</si>
  <si>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</si>
  <si>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</si>
  <si>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</si>
  <si>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</si>
  <si>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</si>
  <si>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</si>
  <si>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</si>
  <si>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</si>
  <si>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</si>
  <si>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</si>
  <si>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</si>
  <si>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</si>
  <si>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</si>
  <si>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</si>
  <si>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</si>
  <si>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</si>
  <si>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</si>
  <si>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</si>
  <si>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</si>
  <si>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</si>
  <si>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</si>
  <si>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</si>
  <si>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</si>
  <si>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</si>
  <si>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</si>
  <si>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</si>
  <si>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</si>
  <si>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</si>
  <si>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</si>
  <si>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</si>
  <si>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</si>
  <si>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</si>
  <si>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</si>
  <si>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</si>
  <si>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</si>
  <si>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</si>
  <si>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</si>
  <si>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</si>
  <si>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</si>
  <si>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</si>
  <si>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</si>
  <si>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</si>
  <si>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</si>
  <si>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</si>
  <si>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</si>
  <si>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</si>
  <si>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</si>
  <si>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</si>
  <si>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</si>
  <si>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</si>
  <si>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</si>
  <si>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</si>
  <si>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</si>
  <si>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</si>
  <si>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</si>
  <si>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</si>
  <si>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</si>
  <si>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</si>
  <si>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</si>
  <si>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</si>
  <si>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</si>
  <si>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</si>
  <si>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</si>
  <si>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</si>
  <si>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</si>
  <si>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</si>
  <si>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</si>
  <si>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</si>
  <si>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</si>
  <si>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</si>
  <si>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</si>
  <si>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</si>
  <si>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</si>
  <si>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</si>
  <si>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</si>
  <si>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</si>
  <si>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</si>
  <si>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</si>
  <si>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</si>
  <si>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</si>
  <si>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</si>
  <si>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</si>
  <si>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</si>
  <si>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</si>
  <si>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</si>
  <si>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</si>
  <si>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</si>
  <si>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</si>
  <si>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</si>
  <si>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</si>
  <si>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</si>
  <si>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</si>
  <si>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</si>
  <si>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</si>
  <si>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</si>
  <si>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</si>
  <si>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</si>
  <si>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</si>
  <si>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</si>
  <si>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</si>
  <si>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</si>
  <si>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</si>
  <si>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</si>
  <si>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</si>
  <si>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</si>
  <si>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</si>
  <si>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</si>
  <si>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</si>
  <si>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</si>
  <si>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</si>
  <si>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</si>
  <si>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</si>
  <si>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</si>
  <si>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</si>
  <si>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</si>
  <si>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</si>
  <si>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</si>
  <si>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</si>
  <si>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</si>
  <si>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</si>
  <si>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</si>
  <si>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</si>
  <si>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</si>
  <si>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</si>
  <si>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</si>
  <si>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</si>
  <si>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</si>
  <si>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</si>
  <si>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</si>
  <si>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</si>
  <si>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</si>
  <si>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</si>
  <si>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</si>
  <si>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</si>
  <si>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</si>
  <si>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</si>
  <si>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</si>
  <si>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</si>
  <si>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</si>
  <si>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</si>
  <si>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</si>
  <si>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</si>
  <si>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</si>
  <si>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</si>
  <si>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</si>
  <si>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</si>
  <si>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</si>
  <si>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</si>
  <si>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</si>
  <si>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</si>
  <si>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</si>
  <si>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</si>
  <si>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</si>
  <si>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</si>
  <si>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</si>
  <si>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</si>
  <si>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</si>
  <si>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</si>
  <si>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</si>
  <si>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</si>
  <si>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</si>
  <si>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</si>
  <si>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</si>
  <si>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</si>
  <si>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</si>
  <si>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</si>
  <si>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</si>
  <si>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</si>
  <si>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</si>
  <si>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</si>
  <si>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</si>
  <si>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</si>
  <si>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</si>
  <si>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</si>
  <si>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</si>
  <si>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</si>
  <si>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</si>
  <si>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</si>
  <si>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</si>
  <si>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</si>
  <si>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</si>
  <si>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</si>
  <si>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</si>
  <si>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</si>
  <si>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</si>
  <si>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</si>
  <si>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</si>
  <si>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</si>
  <si>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</si>
  <si>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</si>
  <si>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</si>
  <si>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</si>
  <si>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</si>
  <si>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</si>
  <si>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</si>
  <si>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</si>
  <si>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</si>
  <si>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</si>
  <si>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</si>
  <si>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</si>
  <si>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</si>
  <si>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</si>
  <si>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</si>
  <si>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</si>
  <si>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</si>
  <si>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</si>
  <si>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</si>
  <si>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</si>
  <si>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</si>
  <si>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</si>
  <si>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</si>
  <si>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</si>
  <si>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</si>
  <si>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</si>
  <si>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</si>
  <si>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</si>
  <si>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</si>
  <si>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</si>
  <si>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</si>
  <si>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</si>
  <si>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</si>
  <si>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</si>
  <si>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</si>
  <si>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</si>
  <si>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</si>
  <si>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</si>
  <si>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</si>
  <si>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</si>
  <si>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</si>
  <si>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</si>
  <si>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</si>
  <si>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</si>
  <si>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</si>
  <si>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</si>
  <si>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</si>
  <si>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</si>
  <si>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</si>
  <si>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</si>
  <si>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</si>
  <si>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</si>
  <si>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</si>
  <si>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</si>
  <si>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</si>
  <si>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</si>
  <si>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</si>
  <si>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</si>
  <si>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</si>
  <si>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</si>
  <si>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</si>
  <si>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</si>
  <si>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</si>
  <si>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</si>
  <si>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</si>
  <si>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</si>
  <si>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</si>
  <si>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</si>
  <si>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</si>
  <si>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</si>
  <si>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</si>
  <si>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</si>
  <si>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</si>
  <si>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</si>
  <si>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</si>
  <si>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</si>
  <si>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</si>
  <si>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</si>
  <si>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</si>
  <si>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</si>
  <si>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</si>
  <si>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</si>
  <si>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</si>
  <si>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</si>
  <si>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</si>
  <si>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</si>
  <si>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</si>
  <si>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</si>
  <si>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</si>
  <si>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</si>
  <si>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</si>
  <si>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</si>
  <si>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</si>
  <si>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</si>
  <si>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</si>
  <si>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</si>
  <si>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</si>
  <si>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</si>
  <si>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</si>
  <si>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</si>
  <si>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</si>
  <si>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</si>
  <si>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</si>
  <si>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</si>
  <si>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</si>
  <si>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</si>
  <si>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</si>
  <si>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</si>
  <si>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</si>
  <si>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</si>
  <si>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</si>
  <si>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</si>
  <si>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</si>
  <si>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</si>
  <si>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</si>
  <si>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</si>
  <si>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</si>
  <si>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</si>
  <si>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</si>
  <si>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</si>
  <si>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</si>
  <si>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</si>
  <si>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</si>
  <si>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</si>
  <si>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</si>
  <si>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</si>
  <si>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</si>
  <si>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</si>
  <si>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</si>
  <si>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</si>
  <si>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</si>
  <si>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</si>
  <si>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</si>
  <si>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</si>
  <si>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</si>
  <si>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</si>
  <si>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</si>
  <si>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</si>
  <si>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</si>
  <si>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</si>
  <si>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</si>
  <si>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</si>
  <si>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</si>
  <si>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</si>
  <si>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</si>
  <si>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</si>
  <si>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</si>
  <si>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</si>
  <si>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</si>
  <si>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</si>
  <si>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</si>
  <si>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</si>
  <si>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</si>
  <si>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</si>
  <si>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</si>
  <si>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</si>
  <si>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</si>
  <si>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</si>
  <si>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</si>
  <si>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</si>
  <si>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</si>
  <si>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</si>
  <si>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</si>
  <si>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</si>
  <si>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</si>
  <si>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</si>
  <si>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</si>
  <si>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</si>
  <si>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</si>
  <si>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</si>
  <si>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</si>
  <si>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</si>
  <si>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</si>
  <si>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</si>
  <si>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</si>
  <si>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</si>
  <si>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</si>
  <si>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</si>
  <si>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</si>
  <si>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</si>
  <si>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</si>
  <si>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</si>
  <si>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</si>
  <si>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</si>
  <si>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</si>
  <si>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</si>
  <si>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</si>
  <si>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</si>
  <si>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</si>
  <si>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</si>
  <si>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</si>
  <si>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</si>
  <si>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</si>
  <si>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</si>
  <si>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</si>
  <si>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</si>
  <si>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</si>
  <si>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</si>
  <si>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</si>
  <si>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</si>
  <si>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</si>
  <si>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</si>
  <si>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</si>
  <si>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</si>
  <si>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</si>
  <si>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</si>
  <si>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</si>
  <si>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</si>
  <si>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</si>
  <si>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</si>
  <si>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</si>
  <si>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</si>
  <si>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</si>
  <si>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</si>
  <si>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</si>
  <si>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</si>
  <si>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</si>
  <si>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</si>
  <si>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</si>
  <si>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</si>
  <si>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</si>
  <si>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</si>
  <si>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</si>
  <si>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</si>
  <si>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</si>
  <si>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</si>
  <si>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</si>
  <si>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</si>
  <si>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</si>
  <si>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</si>
  <si>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</si>
  <si>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</si>
  <si>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</si>
  <si>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</si>
  <si>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</si>
  <si>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</si>
  <si>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</si>
  <si>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</si>
  <si>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</si>
  <si>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</si>
  <si>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</si>
  <si>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</si>
  <si>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</si>
  <si>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</si>
  <si>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</si>
  <si>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</si>
  <si>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</si>
  <si>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</si>
  <si>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</si>
  <si>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</si>
  <si>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</si>
  <si>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</si>
  <si>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</si>
  <si>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</si>
  <si>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</si>
  <si>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</si>
  <si>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</si>
  <si>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</si>
  <si>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</si>
  <si>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</si>
  <si>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</si>
  <si>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</si>
  <si>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</si>
  <si>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</si>
  <si>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</si>
  <si>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</si>
  <si>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</si>
  <si>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</si>
  <si>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</si>
  <si>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</si>
  <si>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</si>
  <si>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</si>
  <si>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</si>
  <si>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</si>
  <si>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</si>
  <si>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</si>
  <si>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</si>
  <si>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</si>
  <si>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</si>
  <si>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</si>
  <si>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</si>
  <si>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</si>
  <si>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</si>
  <si>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</si>
  <si>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</si>
  <si>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</si>
  <si>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</si>
  <si>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</si>
  <si>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</si>
  <si>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</si>
  <si>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</si>
  <si>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</si>
  <si>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</si>
  <si>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</si>
  <si>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</si>
  <si>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</si>
  <si>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</si>
  <si>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</si>
  <si>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</si>
  <si>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</si>
  <si>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</si>
  <si>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</si>
  <si>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</si>
  <si>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</si>
  <si>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</si>
  <si>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</si>
  <si>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</si>
  <si>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</si>
  <si>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</si>
  <si>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</si>
  <si>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</si>
  <si>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</si>
  <si>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</si>
  <si>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</si>
  <si>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</si>
  <si>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</si>
  <si>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</si>
  <si>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</si>
  <si>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</si>
  <si>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</si>
  <si>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</si>
  <si>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</si>
  <si>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</si>
  <si>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</si>
  <si>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</si>
  <si>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</si>
  <si>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</si>
  <si>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</si>
  <si>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</si>
  <si>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</si>
  <si>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</si>
  <si>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</si>
  <si>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</si>
  <si>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</si>
  <si>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</si>
  <si>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</si>
  <si>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</si>
  <si>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</si>
  <si>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</si>
  <si>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</si>
  <si>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</si>
  <si>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</si>
  <si>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</si>
  <si>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</si>
  <si>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</si>
  <si>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</si>
  <si>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</si>
  <si>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</si>
  <si>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</si>
  <si>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</si>
  <si>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</si>
  <si>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</si>
  <si>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</si>
  <si>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</si>
  <si>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</si>
  <si>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</si>
  <si>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</si>
  <si>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</si>
  <si>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</si>
  <si>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</si>
  <si>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</si>
  <si>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</si>
  <si>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</si>
  <si>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</si>
  <si>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</si>
  <si>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</si>
  <si>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</si>
  <si>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</si>
  <si>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</si>
  <si>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</si>
  <si>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</si>
  <si>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</si>
  <si>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</si>
  <si>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</si>
  <si>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</si>
  <si>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</si>
  <si>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</si>
  <si>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</si>
  <si>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</si>
  <si>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</si>
  <si>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</si>
  <si>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</si>
  <si>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</si>
  <si>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</si>
  <si>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</si>
  <si>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</si>
  <si>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</si>
  <si>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</si>
  <si>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</si>
  <si>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</si>
  <si>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</si>
  <si>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</si>
  <si>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</si>
  <si>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</si>
  <si>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</si>
  <si>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</si>
  <si>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</si>
  <si>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</si>
  <si>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</si>
  <si>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</si>
  <si>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</si>
  <si>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</si>
  <si>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</si>
  <si>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</si>
  <si>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</si>
  <si>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</si>
  <si>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</si>
  <si>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</si>
  <si>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</si>
  <si>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</si>
  <si>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</si>
  <si>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</si>
  <si>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</si>
  <si>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</si>
  <si>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</si>
  <si>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</si>
  <si>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</si>
  <si>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</si>
  <si>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</si>
  <si>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</si>
  <si>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</si>
  <si>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</si>
  <si>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</si>
  <si>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</si>
  <si>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</si>
  <si>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</si>
  <si>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</si>
  <si>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</si>
  <si>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</si>
  <si>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</si>
  <si>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</si>
  <si>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</si>
  <si>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</si>
  <si>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</si>
  <si>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</si>
  <si>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</si>
  <si>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</si>
  <si>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</si>
  <si>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</si>
  <si>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</si>
  <si>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</si>
  <si>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</si>
  <si>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</si>
  <si>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</si>
  <si>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</si>
  <si>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</si>
  <si>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</si>
  <si>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</si>
  <si>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</si>
  <si>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</si>
  <si>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</si>
  <si>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</si>
  <si>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</si>
  <si>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</si>
  <si>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</si>
  <si>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</si>
  <si>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</si>
  <si>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</si>
  <si>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</si>
  <si>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</si>
  <si>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</si>
  <si>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</si>
  <si>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</si>
  <si>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</si>
  <si>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</si>
  <si>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</si>
  <si>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</si>
  <si>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</si>
  <si>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</si>
  <si>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</si>
  <si>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</si>
  <si>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</si>
  <si>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</si>
  <si>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</si>
  <si>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</si>
  <si>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</si>
  <si>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</si>
  <si>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</si>
  <si>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</si>
  <si>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</si>
  <si>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</si>
  <si>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</si>
  <si>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</si>
  <si>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</si>
  <si>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</si>
  <si>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</si>
  <si>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</si>
  <si>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</si>
  <si>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</si>
  <si>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</si>
  <si>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</si>
  <si>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</si>
  <si>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</si>
  <si>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</si>
  <si>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</si>
  <si>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</si>
  <si>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</si>
  <si>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</si>
  <si>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</si>
  <si>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</si>
  <si>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</si>
  <si>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</si>
  <si>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</si>
  <si>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</si>
  <si>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</si>
  <si>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</si>
  <si>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</si>
  <si>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</si>
  <si>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</si>
  <si>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</si>
  <si>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</si>
  <si>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</si>
  <si>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</si>
  <si>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</si>
  <si>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</si>
  <si>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</si>
  <si>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</si>
  <si>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</si>
  <si>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</si>
  <si>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</si>
  <si>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</si>
  <si>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</si>
  <si>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</si>
  <si>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</si>
  <si>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</si>
  <si>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</si>
  <si>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</si>
  <si>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</si>
  <si>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</si>
  <si>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</si>
  <si>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</si>
  <si>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</si>
  <si>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</si>
  <si>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</si>
  <si>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</si>
  <si>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</si>
  <si>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</si>
  <si>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</si>
  <si>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</si>
  <si>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</si>
  <si>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</si>
  <si>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</si>
  <si>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</si>
  <si>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</si>
  <si>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</si>
  <si>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</si>
  <si>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</si>
  <si>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</si>
  <si>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</si>
  <si>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</si>
  <si>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</si>
  <si>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</si>
  <si>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</si>
  <si>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</si>
  <si>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</si>
  <si>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</si>
  <si>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</si>
  <si>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</si>
  <si>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</si>
  <si>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</si>
  <si>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</si>
  <si>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</si>
  <si>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</si>
  <si>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</si>
  <si>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</si>
  <si>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</si>
  <si>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</si>
  <si>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</si>
  <si>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</si>
  <si>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</si>
  <si>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</si>
  <si>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</si>
  <si>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</si>
  <si>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</si>
  <si>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</si>
  <si>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</si>
  <si>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</si>
  <si>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</si>
  <si>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</si>
  <si>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</si>
  <si>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</si>
  <si>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</si>
  <si>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</si>
  <si>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</si>
  <si>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</si>
  <si>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</si>
  <si>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</si>
  <si>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</si>
  <si>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</si>
  <si>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</si>
  <si>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</si>
  <si>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</si>
  <si>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</si>
  <si>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</si>
  <si>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</si>
  <si>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</si>
  <si>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</si>
  <si>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</si>
  <si>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</si>
  <si>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</si>
  <si>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</si>
  <si>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</si>
  <si>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</si>
  <si>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</si>
  <si>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</si>
  <si>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</si>
  <si>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</si>
  <si>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</si>
  <si>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</si>
  <si>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</si>
  <si>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</si>
  <si>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</si>
  <si>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</si>
  <si>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</si>
  <si>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</si>
  <si>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</si>
  <si>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</si>
  <si>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</si>
  <si>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</si>
  <si>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</si>
  <si>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</si>
  <si>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</si>
  <si>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</si>
  <si>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</si>
  <si>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</si>
  <si>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</si>
  <si>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</si>
  <si>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</si>
  <si>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</si>
  <si>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</si>
  <si>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</si>
  <si>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</si>
  <si>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</si>
  <si>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</si>
  <si>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</si>
  <si>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</si>
  <si>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</si>
  <si>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</si>
  <si>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</si>
  <si>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</si>
  <si>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</si>
  <si>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</si>
  <si>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</si>
  <si>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</si>
  <si>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</si>
  <si>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</si>
  <si>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</si>
  <si>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</si>
  <si>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</si>
  <si>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</si>
  <si>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</si>
  <si>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</si>
  <si>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</si>
  <si>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</si>
  <si>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</si>
  <si>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</si>
  <si>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</si>
  <si>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</si>
  <si>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</si>
  <si>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</si>
  <si>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</si>
  <si>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</si>
  <si>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</si>
  <si>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</si>
  <si>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</si>
  <si>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</si>
  <si>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</si>
  <si>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</si>
  <si>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</si>
  <si>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</si>
  <si>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</si>
  <si>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</si>
  <si>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</si>
  <si>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</si>
  <si>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</si>
  <si>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</si>
  <si>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</si>
  <si>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</si>
  <si>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</si>
  <si>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</si>
  <si>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</si>
  <si>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</si>
  <si>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</si>
  <si>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</si>
  <si>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</si>
  <si>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</si>
  <si>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</si>
  <si>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</si>
  <si>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</si>
  <si>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</si>
  <si>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</si>
  <si>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</si>
  <si>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</si>
  <si>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</si>
  <si>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</si>
  <si>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</si>
  <si>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</si>
  <si>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</si>
  <si>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</si>
  <si>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</si>
  <si>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</si>
  <si>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</si>
  <si>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</si>
  <si>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</si>
  <si>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</si>
  <si>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</si>
  <si>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</si>
  <si>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</si>
  <si>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</si>
  <si>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</si>
  <si>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</si>
  <si>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</si>
  <si>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</si>
  <si>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</si>
  <si>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</si>
  <si>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</si>
  <si>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</si>
  <si>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</si>
  <si>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</si>
  <si>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</si>
  <si>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</si>
  <si>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</si>
  <si>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</si>
  <si>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</si>
  <si>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</si>
  <si>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</si>
  <si>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</si>
  <si>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</si>
  <si>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</si>
  <si>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</si>
  <si>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</si>
  <si>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</si>
  <si>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</si>
  <si>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</si>
  <si>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</si>
  <si>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</si>
  <si>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</si>
  <si>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</si>
  <si>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</si>
  <si>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</si>
  <si>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</si>
  <si>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</si>
  <si>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</si>
  <si>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</si>
  <si>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</si>
  <si>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</si>
  <si>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</si>
  <si>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</si>
  <si>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</si>
  <si>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</si>
  <si>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</si>
  <si>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</si>
  <si>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</si>
  <si>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</si>
  <si>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</si>
  <si>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</si>
  <si>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</si>
  <si>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</si>
  <si>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</si>
  <si>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</si>
  <si>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</si>
  <si>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</si>
  <si>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</si>
  <si>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</si>
  <si>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</si>
  <si>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</si>
  <si>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</si>
  <si>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</si>
  <si>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</si>
  <si>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</si>
  <si>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</si>
  <si>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</si>
  <si>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</si>
  <si>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</si>
  <si>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</si>
  <si>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</si>
  <si>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</si>
  <si>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</si>
  <si>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</si>
  <si>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</si>
  <si>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</si>
  <si>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</si>
  <si>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</si>
  <si>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</si>
  <si>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</si>
  <si>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</si>
  <si>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</si>
  <si>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</si>
  <si>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</si>
  <si>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</si>
  <si>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</si>
  <si>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</si>
  <si>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</si>
  <si>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</si>
  <si>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</si>
  <si>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</si>
  <si>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</si>
  <si>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</si>
  <si>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</si>
  <si>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</si>
  <si>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</si>
  <si>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</si>
  <si>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</si>
  <si>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</si>
  <si>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</si>
  <si>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</si>
  <si>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</si>
  <si>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</si>
  <si>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</si>
  <si>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</si>
  <si>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</si>
  <si>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</si>
  <si>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</si>
  <si>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</si>
  <si>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</si>
  <si>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</si>
  <si>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</si>
  <si>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</si>
  <si>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</si>
  <si>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</si>
  <si>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</si>
  <si>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</si>
  <si>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</si>
  <si>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</si>
  <si>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</si>
  <si>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</si>
  <si>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</si>
  <si>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</si>
  <si>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</si>
  <si>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</si>
  <si>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</si>
  <si>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</si>
  <si>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</si>
  <si>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</si>
  <si>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</si>
  <si>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</si>
  <si>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</si>
  <si>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</si>
  <si>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</si>
  <si>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</si>
  <si>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</si>
  <si>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</si>
  <si>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</si>
  <si>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</si>
  <si>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</si>
  <si>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</si>
  <si>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</si>
  <si>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</si>
  <si>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</si>
  <si>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</si>
  <si>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</si>
  <si>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</si>
  <si>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</si>
  <si>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</si>
  <si>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</si>
  <si>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</si>
  <si>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</si>
  <si>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</si>
  <si>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</si>
  <si>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</si>
  <si>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</si>
  <si>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</si>
  <si>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</si>
  <si>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</si>
  <si>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</si>
  <si>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</si>
  <si>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</si>
  <si>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</si>
  <si>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</si>
  <si>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</si>
  <si>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</si>
  <si>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</si>
  <si>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</si>
  <si>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</si>
  <si>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</si>
  <si>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</si>
  <si>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</si>
  <si>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</si>
  <si>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</si>
  <si>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</si>
  <si>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</si>
  <si>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</si>
  <si>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</si>
  <si>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</si>
  <si>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</si>
  <si>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</si>
  <si>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</si>
  <si>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</si>
  <si>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</si>
  <si>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</si>
  <si>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</si>
  <si>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</si>
  <si>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</si>
  <si>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</si>
  <si>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</si>
  <si>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</si>
  <si>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</si>
  <si>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</si>
  <si>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</si>
  <si>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</si>
  <si>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</si>
  <si>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</si>
  <si>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</si>
  <si>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</si>
  <si>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</si>
  <si>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</si>
  <si>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</si>
  <si>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</si>
  <si>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</si>
  <si>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</si>
  <si>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</si>
  <si>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</si>
  <si>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</si>
  <si>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</si>
  <si>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</si>
  <si>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</si>
  <si>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</si>
  <si>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</si>
  <si>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</si>
  <si>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</si>
  <si>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</si>
  <si>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</si>
  <si>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</si>
  <si>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</si>
  <si>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</si>
  <si>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</si>
  <si>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</si>
  <si>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</si>
  <si>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</si>
  <si>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</si>
  <si>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</si>
  <si>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</si>
  <si>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</si>
  <si>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</si>
  <si>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</si>
  <si>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</si>
  <si>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</si>
  <si>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</si>
  <si>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</si>
  <si>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</si>
  <si>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</si>
  <si>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</si>
  <si>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</si>
  <si>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</si>
  <si>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</si>
  <si>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</si>
  <si>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</si>
  <si>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</si>
  <si>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</si>
  <si>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</si>
  <si>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</si>
  <si>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</si>
  <si>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</si>
  <si>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</si>
  <si>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</si>
  <si>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</si>
  <si>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</si>
  <si>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</si>
  <si>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</si>
  <si>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</si>
  <si>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</si>
  <si>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</si>
  <si>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</si>
  <si>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</si>
  <si>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</si>
  <si>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</si>
  <si>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</si>
  <si>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</si>
  <si>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</si>
  <si>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</si>
  <si>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</si>
  <si>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</si>
  <si>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</si>
  <si>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</si>
  <si>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</si>
  <si>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</si>
  <si>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</si>
  <si>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</si>
  <si>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</si>
  <si>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</si>
  <si>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</si>
  <si>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</si>
  <si>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</si>
  <si>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</si>
  <si>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</si>
  <si>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</si>
  <si>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</si>
  <si>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</si>
  <si>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</si>
  <si>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</si>
  <si>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</si>
  <si>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</si>
  <si>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</si>
  <si>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</si>
  <si>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</si>
  <si>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</si>
  <si>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</si>
  <si>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</si>
  <si>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</si>
  <si>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</si>
  <si>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</si>
  <si>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</si>
  <si>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</si>
  <si>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</si>
  <si>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</si>
  <si>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</si>
  <si>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</si>
  <si>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</si>
  <si>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</si>
  <si>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</si>
  <si>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</si>
  <si>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</si>
  <si>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</si>
  <si>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</si>
  <si>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</si>
  <si>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</si>
  <si>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</si>
  <si>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</si>
  <si>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</si>
  <si>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</si>
  <si>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</si>
  <si>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</si>
  <si>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</si>
  <si>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</si>
  <si>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</si>
  <si>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</si>
  <si>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</si>
  <si>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</si>
  <si>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</si>
  <si>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</si>
  <si>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</si>
  <si>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</si>
  <si>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</si>
  <si>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</si>
  <si>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</si>
  <si>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</si>
  <si>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</si>
  <si>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</si>
  <si>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</si>
  <si>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</si>
  <si>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</si>
  <si>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</si>
  <si>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</si>
  <si>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</si>
  <si>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</si>
  <si>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</si>
  <si>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</si>
  <si>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</si>
  <si>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</si>
  <si>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</si>
  <si>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</si>
  <si>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</si>
  <si>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</si>
  <si>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</si>
  <si>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</si>
  <si>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</si>
  <si>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</si>
  <si>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</si>
  <si>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</si>
  <si>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</si>
  <si>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</si>
  <si>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</si>
  <si>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</si>
  <si>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</si>
  <si>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</si>
  <si>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</si>
  <si>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</si>
  <si>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</si>
  <si>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</si>
  <si>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</si>
  <si>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</si>
  <si>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</si>
  <si>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</si>
  <si>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</si>
  <si>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</si>
  <si>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</si>
  <si>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</si>
  <si>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</si>
  <si>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</si>
  <si>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</si>
  <si>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</si>
  <si>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</si>
  <si>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</si>
  <si>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</si>
  <si>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</si>
  <si>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</si>
  <si>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</si>
  <si>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</si>
  <si>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</si>
  <si>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</si>
  <si>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</si>
  <si>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</si>
  <si>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</si>
  <si>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</si>
  <si>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</si>
  <si>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</si>
  <si>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</si>
  <si>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</si>
  <si>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</si>
  <si>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</si>
  <si>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</si>
  <si>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</si>
  <si>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</si>
  <si>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</si>
  <si>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</si>
  <si>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</si>
  <si>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</si>
  <si>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</si>
  <si>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</si>
  <si>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</si>
  <si>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</si>
  <si>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</si>
  <si>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</si>
  <si>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</si>
  <si>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</si>
  <si>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</si>
  <si>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</si>
  <si>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</si>
  <si>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</si>
  <si>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</si>
  <si>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</si>
  <si>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</si>
  <si>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</si>
  <si>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</si>
  <si>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</si>
  <si>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</si>
  <si>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</si>
  <si>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</si>
  <si>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</si>
  <si>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</si>
  <si>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</si>
  <si>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</si>
  <si>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</si>
  <si>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</si>
  <si>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</si>
  <si>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</si>
  <si>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</si>
  <si>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</si>
  <si>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</si>
  <si>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</si>
  <si>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</si>
  <si>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</si>
  <si>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</si>
  <si>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</si>
  <si>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</si>
  <si>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</si>
  <si>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</si>
  <si>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</si>
  <si>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</si>
  <si>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</si>
  <si>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</si>
  <si>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</si>
  <si>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</si>
  <si>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</si>
  <si>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</si>
  <si>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</si>
  <si>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</si>
  <si>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</si>
  <si>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</si>
  <si>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</si>
  <si>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</si>
  <si>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</si>
  <si>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</si>
  <si>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</si>
  <si>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</si>
  <si>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</si>
  <si>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</si>
  <si>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</si>
  <si>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</si>
  <si>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</si>
  <si>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</si>
  <si>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</si>
  <si>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</si>
  <si>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</si>
  <si>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</si>
  <si>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</si>
  <si>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</si>
  <si>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</si>
  <si>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</si>
  <si>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</si>
  <si>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</si>
  <si>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</si>
  <si>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</si>
  <si>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</si>
  <si>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</si>
  <si>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</si>
  <si>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</si>
  <si>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</si>
  <si>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</si>
  <si>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</si>
  <si>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</si>
  <si>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</si>
  <si>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</si>
  <si>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</si>
  <si>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</si>
  <si>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</si>
  <si>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</si>
  <si>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</si>
  <si>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</si>
  <si>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</si>
  <si>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</si>
  <si>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</si>
  <si>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</si>
  <si>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</si>
  <si>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</si>
  <si>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</si>
  <si>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</si>
  <si>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</si>
  <si>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</si>
  <si>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</si>
  <si>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</si>
  <si>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</si>
  <si>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</si>
  <si>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</si>
  <si>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</si>
  <si>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</si>
  <si>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</si>
  <si>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</si>
  <si>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</si>
  <si>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</si>
  <si>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</si>
  <si>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</si>
  <si>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</si>
  <si>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</si>
  <si>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</si>
  <si>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</si>
  <si>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</si>
  <si>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</si>
  <si>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</si>
  <si>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</si>
  <si>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</si>
  <si>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</si>
  <si>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</si>
  <si>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</si>
  <si>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</si>
  <si>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</si>
  <si>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</si>
  <si>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</si>
  <si>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</si>
  <si>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</si>
  <si>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</si>
  <si>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</si>
  <si>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</si>
  <si>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</si>
  <si>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</si>
  <si>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</si>
  <si>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</si>
  <si>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</si>
  <si>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</si>
  <si>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</si>
  <si>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</si>
  <si>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</si>
  <si>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</si>
  <si>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</si>
  <si>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</si>
  <si>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</si>
  <si>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</si>
  <si>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</si>
  <si>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</si>
  <si>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</si>
  <si>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</si>
  <si>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</si>
  <si>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</si>
  <si>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</si>
  <si>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</si>
  <si>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</si>
  <si>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</si>
  <si>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</si>
  <si>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</si>
  <si>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</si>
  <si>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</si>
  <si>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</si>
  <si>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</si>
  <si>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</si>
  <si>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</si>
  <si>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</si>
  <si>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</si>
  <si>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</si>
  <si>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</si>
  <si>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</si>
  <si>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</si>
  <si>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</si>
  <si>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</si>
  <si>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</si>
  <si>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</si>
  <si>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</si>
  <si>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</si>
  <si>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</si>
  <si>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</si>
  <si>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</si>
  <si>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</si>
  <si>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</si>
  <si>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</si>
  <si>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</si>
  <si>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</si>
  <si>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</si>
  <si>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</si>
  <si>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</si>
  <si>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</si>
  <si>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</si>
  <si>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</si>
  <si>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</si>
  <si>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</si>
  <si>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</si>
  <si>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</si>
  <si>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</si>
  <si>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</si>
  <si>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</si>
  <si>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</si>
  <si>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</si>
  <si>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</si>
  <si>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</si>
  <si>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</si>
  <si>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</si>
  <si>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</si>
  <si>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</si>
  <si>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</si>
  <si>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</si>
  <si>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</si>
  <si>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</si>
  <si>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</si>
  <si>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</si>
  <si>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</si>
  <si>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</si>
  <si>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</si>
  <si>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</si>
  <si>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</si>
  <si>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</si>
  <si>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</si>
  <si>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</si>
  <si>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</si>
  <si>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</si>
  <si>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</si>
  <si>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</si>
  <si>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</si>
  <si>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</si>
  <si>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</si>
  <si>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</si>
  <si>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</si>
  <si>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</si>
  <si>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</si>
  <si>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</si>
  <si>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</si>
  <si>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</si>
  <si>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</si>
  <si>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</si>
  <si>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</si>
  <si>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</si>
  <si>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</si>
  <si>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</si>
  <si>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</si>
  <si>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</si>
  <si>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</si>
  <si>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</si>
  <si>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</si>
  <si>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</si>
  <si>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</si>
  <si>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</si>
  <si>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</si>
  <si>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</si>
  <si>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</si>
  <si>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</si>
  <si>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</si>
  <si>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</si>
  <si>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</si>
  <si>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</si>
  <si>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</si>
  <si>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</si>
  <si>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</si>
  <si>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</si>
  <si>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</si>
  <si>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</si>
  <si>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</si>
  <si>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</si>
  <si>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</si>
  <si>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</si>
  <si>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</si>
  <si>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</si>
  <si>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</si>
  <si>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</si>
  <si>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</si>
  <si>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</si>
  <si>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</si>
  <si>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</si>
  <si>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</si>
  <si>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</si>
  <si>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</si>
  <si>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</si>
  <si>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</si>
  <si>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</si>
  <si>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</si>
  <si>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</si>
  <si>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</si>
  <si>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</si>
  <si>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</si>
  <si>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</si>
  <si>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</si>
  <si>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</si>
  <si>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</si>
  <si>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</si>
  <si>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</si>
  <si>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</si>
  <si>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</si>
  <si>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</si>
  <si>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</si>
  <si>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</si>
  <si>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</si>
  <si>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</si>
  <si>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</si>
  <si>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</si>
  <si>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</si>
  <si>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</si>
  <si>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</si>
  <si>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</si>
  <si>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</si>
  <si>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</si>
  <si>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</si>
  <si>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</si>
  <si>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</si>
  <si>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</si>
  <si>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</si>
  <si>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</si>
  <si>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</si>
  <si>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</si>
  <si>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</si>
  <si>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</si>
  <si>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</si>
  <si>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</si>
  <si>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</si>
  <si>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</si>
  <si>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</si>
  <si>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</si>
  <si>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</si>
  <si>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</si>
  <si>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</si>
  <si>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</si>
  <si>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</si>
  <si>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</si>
  <si>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</si>
  <si>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</si>
  <si>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</si>
  <si>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</si>
  <si>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</si>
  <si>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</si>
  <si>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</si>
  <si>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</si>
  <si>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</si>
  <si>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</si>
  <si>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</si>
  <si>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</si>
  <si>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</si>
  <si>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</si>
  <si>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</si>
  <si>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</si>
  <si>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</si>
  <si>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</si>
  <si>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</si>
  <si>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</si>
  <si>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</si>
  <si>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</si>
  <si>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</si>
  <si>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</si>
  <si>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</si>
  <si>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</si>
  <si>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</si>
  <si>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</si>
  <si>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</si>
  <si>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</si>
  <si>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</si>
  <si>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</si>
  <si>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</si>
  <si>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</si>
  <si>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</si>
  <si>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</si>
  <si>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</si>
  <si>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</si>
  <si>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</si>
  <si>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</si>
  <si>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</si>
  <si>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</si>
  <si>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</si>
  <si>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</si>
  <si>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</si>
  <si>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</si>
  <si>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</si>
  <si>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</si>
  <si>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</si>
  <si>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</si>
  <si>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</si>
  <si>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</si>
  <si>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</si>
  <si>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</si>
  <si>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</si>
  <si>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</si>
  <si>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</si>
  <si>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</si>
  <si>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</si>
  <si>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</si>
  <si>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</si>
  <si>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</si>
  <si>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</si>
  <si>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</si>
  <si>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</si>
  <si>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</si>
  <si>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</si>
  <si>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</si>
  <si>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</si>
  <si>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</si>
  <si>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</si>
  <si>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</si>
  <si>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</si>
  <si>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</si>
  <si>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</si>
  <si>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</si>
  <si>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</si>
  <si>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</si>
  <si>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</si>
  <si>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</si>
  <si>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</si>
  <si>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</si>
  <si>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</si>
  <si>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</si>
  <si>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</si>
  <si>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</si>
  <si>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</si>
  <si>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</si>
  <si>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</si>
  <si>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</si>
  <si>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</si>
  <si>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</si>
  <si>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</si>
  <si>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</si>
  <si>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</si>
  <si>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</si>
  <si>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</si>
  <si>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</si>
  <si>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</si>
  <si>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</si>
  <si>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</si>
  <si>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</si>
  <si>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</si>
  <si>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</si>
  <si>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</si>
  <si>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</si>
  <si>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</si>
  <si>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</si>
  <si>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</si>
  <si>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</si>
  <si>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</si>
  <si>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</si>
  <si>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</si>
  <si>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</si>
  <si>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</si>
  <si>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</si>
  <si>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</si>
  <si>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</si>
  <si>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</si>
  <si>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</si>
  <si>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</si>
  <si>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</si>
  <si>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</si>
  <si>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</si>
  <si>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</si>
  <si>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</si>
  <si>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</si>
  <si>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</si>
  <si>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</si>
  <si>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</si>
  <si>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</si>
  <si>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</si>
  <si>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</si>
  <si>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</si>
  <si>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</si>
  <si>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</si>
  <si>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</si>
  <si>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</si>
  <si>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</si>
  <si>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</si>
  <si>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</si>
  <si>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</si>
  <si>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</si>
  <si>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</si>
  <si>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</si>
  <si>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</si>
  <si>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</si>
  <si>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</si>
  <si>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</si>
  <si>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</si>
  <si>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</si>
  <si>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</si>
  <si>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</si>
  <si>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</si>
  <si>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</si>
  <si>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</si>
  <si>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</si>
  <si>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</si>
  <si>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</si>
  <si>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</si>
  <si>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</si>
  <si>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</si>
  <si>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</si>
  <si>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</si>
  <si>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</si>
  <si>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</si>
  <si>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</si>
  <si>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</si>
  <si>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</si>
  <si>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</si>
  <si>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</si>
  <si>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</si>
  <si>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</si>
  <si>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</si>
  <si>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</si>
  <si>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</si>
  <si>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</si>
  <si>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</si>
  <si>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</si>
  <si>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</si>
  <si>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</si>
  <si>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</si>
  <si>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</si>
  <si>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</si>
  <si>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</si>
  <si>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</si>
  <si>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</si>
  <si>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</si>
  <si>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</si>
  <si>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</si>
  <si>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</si>
  <si>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</si>
  <si>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</si>
  <si>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</si>
  <si>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</si>
  <si>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</si>
  <si>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</si>
  <si>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</si>
  <si>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</si>
  <si>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</si>
  <si>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</si>
  <si>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</si>
  <si>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</si>
  <si>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</si>
  <si>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</si>
  <si>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</si>
  <si>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</si>
  <si>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</si>
  <si>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</si>
  <si>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</si>
  <si>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</si>
  <si>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</si>
  <si>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</si>
  <si>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</si>
  <si>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</si>
  <si>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</si>
  <si>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</si>
  <si>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</si>
  <si>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</si>
  <si>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</si>
  <si>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</si>
  <si>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</si>
  <si>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</si>
  <si>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</si>
  <si>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</si>
  <si>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</si>
  <si>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</si>
  <si>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</si>
  <si>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</si>
  <si>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</si>
  <si>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</si>
  <si>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</si>
  <si>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</si>
  <si>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</si>
  <si>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</si>
  <si>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</si>
  <si>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</si>
  <si>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</si>
  <si>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</si>
  <si>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</si>
  <si>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</si>
  <si>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</si>
  <si>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</si>
  <si>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</si>
  <si>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</si>
  <si>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</si>
  <si>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</si>
  <si>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</si>
  <si>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</si>
  <si>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</si>
  <si>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</si>
  <si>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</si>
  <si>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</si>
  <si>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</si>
  <si>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</si>
  <si>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</si>
  <si>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</si>
  <si>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</si>
  <si>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</si>
  <si>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</si>
  <si>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</si>
  <si>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</si>
  <si>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</si>
  <si>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</si>
  <si>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</si>
  <si>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</si>
  <si>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</si>
  <si>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</si>
  <si>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</si>
  <si>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</si>
  <si>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</si>
  <si>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</si>
  <si>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</si>
  <si>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</si>
  <si>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</si>
  <si>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</si>
  <si>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</si>
  <si>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</si>
  <si>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</si>
  <si>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</si>
  <si>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</si>
  <si>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</si>
  <si>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</si>
  <si>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</si>
  <si>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</si>
  <si>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</si>
  <si>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</si>
  <si>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</si>
  <si>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</si>
  <si>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</si>
  <si>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</si>
  <si>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</si>
  <si>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</si>
  <si>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</si>
  <si>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</si>
  <si>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</si>
  <si>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</si>
  <si>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</si>
  <si>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</si>
  <si>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</si>
  <si>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</si>
  <si>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</si>
  <si>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</si>
  <si>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</si>
  <si>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</si>
  <si>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</si>
  <si>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</si>
  <si>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</si>
  <si>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</si>
  <si>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</si>
  <si>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</si>
  <si>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</si>
  <si>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</si>
  <si>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</si>
  <si>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</si>
  <si>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</si>
  <si>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</si>
  <si>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</si>
  <si>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</si>
  <si>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</si>
  <si>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</si>
  <si>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</si>
  <si>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</si>
  <si>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</si>
  <si>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</si>
  <si>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</si>
  <si>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</si>
  <si>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</si>
  <si>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</si>
  <si>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</si>
  <si>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</si>
  <si>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</si>
  <si>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</si>
  <si>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</si>
  <si>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</si>
  <si>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</si>
  <si>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</si>
  <si>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</si>
  <si>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</si>
  <si>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</si>
  <si>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</si>
  <si>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</si>
  <si>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</si>
  <si>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</si>
  <si>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</si>
  <si>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</si>
  <si>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</si>
  <si>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</si>
  <si>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</si>
  <si>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</si>
  <si>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</si>
  <si>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</si>
  <si>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</si>
  <si>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</si>
  <si>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</si>
  <si>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</si>
  <si>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</si>
  <si>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</si>
  <si>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</si>
  <si>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</si>
  <si>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</si>
  <si>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</si>
  <si>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</si>
  <si>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</si>
  <si>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</si>
  <si>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</si>
  <si>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</si>
  <si>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</si>
  <si>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</si>
  <si>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</si>
  <si>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</si>
  <si>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</si>
  <si>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</si>
  <si>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</si>
  <si>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</si>
  <si>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</si>
  <si>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</si>
  <si>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</si>
  <si>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</si>
  <si>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</si>
  <si>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</si>
  <si>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</si>
  <si>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</si>
  <si>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</si>
  <si>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</si>
  <si>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</si>
  <si>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</si>
  <si>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</si>
  <si>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</si>
  <si>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</si>
  <si>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</si>
  <si>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</si>
  <si>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</si>
  <si>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</si>
  <si>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</si>
  <si>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</si>
  <si>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</si>
  <si>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</si>
  <si>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</si>
  <si>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</si>
  <si>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</si>
  <si>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</si>
  <si>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</si>
  <si>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</si>
  <si>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</si>
  <si>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EM team on the way need 70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</si>
  <si>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</si>
  <si>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</si>
  <si>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</si>
  <si>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</si>
  <si>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</si>
  <si>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</si>
  <si>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</si>
  <si>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</si>
  <si>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</si>
  <si>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</si>
  <si>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</si>
  <si>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</si>
  <si>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</si>
  <si>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</si>
  <si>
    <t>PCM-20251026-00001624</t>
  </si>
  <si>
    <t xml:space="preserve">Major </t>
  </si>
  <si>
    <t xml:space="preserve">EM team at site checking </t>
  </si>
  <si>
    <t>PCM-20251026-00001799</t>
  </si>
  <si>
    <t>EM team on the way ETA 120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</si>
</sst>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293.77701261574111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13.282024189815274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45956.725438541667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45956.725438541667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45956.725438541667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45956.725438541667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45956.725438541667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45956.725438541667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45956.725438541667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45956.725438541667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45956.725438541667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45956.725438541667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45956.725438541667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45956.725438541667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45956.725438541667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45956.725438541667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45956.725438541667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45956.725438541667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45956.725438541667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45956.725438541667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45956.725438541667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45956.725438541667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45956.725438541667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45956.725438541667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45956.725438541667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45956.725438541667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45956.725438541667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45956.725438541667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45956.725438541667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45956.725438541667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45956.725438541667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45956.725438541667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45956.725438541667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45956.725438541667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45956.725438541667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45956.725438541667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45956.725438541667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45956.725438541667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45956.725438541667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45956.725438541667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45956.725438541667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45956.725438541667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45956.725438541667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45956.725438541667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45956.725438541667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45956.725438541667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45956.725438541667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45956.725438541667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45956.725438541667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45956.725438541667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45956.725438541667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45956.725438541667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45956.725438541667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45956.725438541667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45956.725438541667</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45956.725438541667</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AF40E1ED-6438-4700-9CF0-10B7503C95E2}"/>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tabSelected="1"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131.72560057870578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26392</v>
      </c>
      <c r="E4" s="87" t="s">
        <v>38998</v>
      </c>
      <c r="F4" s="115"/>
      <c r="G4" s="116">
        <f ca="1">IFERROR(NOW()-F4,"-")</f>
        <v>45956.725438541667</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45956.725438541667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45956.725438541667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45956.725438541667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45956.725438541667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45956.725438541667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45956.725438541667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45956.725438541667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45956.725438541667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45956.725438541667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45956.725438541667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45956.725438541667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45956.725438541667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45956.725438541667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45956.725438541667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45956.725438541667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45956.725438541667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45956.725438541667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45956.725438541667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45956.725438541667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45956.725438541667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45956.725438541667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45956.725438541667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45956.725438541667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45956.725438541667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45956.725438541667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45956.725438541667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45956.725438541667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45956.725438541667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45956.725438541667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45956.725438541667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45956.725438541667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45956.725438541667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45956.725438541667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45956.725438541667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45956.725438541667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45956.725438541667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45956.725438541667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45956.725438541667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45956.725438541667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45956.725438541667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45956.725438541667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45956.725438541667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45956.725438541667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45956.725438541667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45956.725438541667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45956.725438541667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45956.725438541667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45956.725438541667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45956.725438541667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45956.725438541667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45956.725438541667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45956.725438541667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45956.725438541667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45956.725438541667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45956.725438541667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45956.725438541667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45956.725438541667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45956.725438541667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45956.725438541667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45956.725438541667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45956.725438541667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45956.725438541667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45956.725438541667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45956.725438541667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45956.725438541667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45956.725438541667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45956.725438541667</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45956.725438541667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45956.725438541667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45956.725438541667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45956.725438541667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45956.725438541667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45956.725438541667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45956.725438541667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45956.725438541667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45956.725438541667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45956.725438541667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45956.725438541667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45956.725438541667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45956.725438541667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45956.725438541667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45956.725438541667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45956.725438541667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45956.725438541667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45956.725438541667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45956.725438541667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45956.725438541667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45956.725438541667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45956.725438541667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45956.725438541667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45956.725438541667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45956.725438541667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45956.725438541667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45956.725438541667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45956.725438541667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45956.725438541667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45956.725438541667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45956.725438541667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45956.725438541667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45956.725438541667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45956.725438541667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45956.725438541667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45956.725438541667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45956.725438541667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45956.725438541667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45956.725438541667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45956.725438541667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45956.725438541667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45956.725438541667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45956.725438541667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45956.725438541667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45956.725438541667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45956.725438541667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45956.725438541667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45956.725438541667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45956.725438541667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45956.725438541667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45956.725438541667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45956.725438541667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45956.725438541667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45956.725438541667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45956.725438541667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45956.725438541667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45956.725438541667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45956.725438541667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45956.725438541667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45956.725438541667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45956.725438541667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45956.725438541667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45956.725438541667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45956.725438541667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45956.725438541667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45956.725438541667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45956.725438541667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45956.725438541667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45956.725438541667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45956.725438541667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45956.725438541667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45956.725438541667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45956.725438541667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45956.725438541667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45956.725438541667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45956.725438541667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45956.725438541667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45956.725438541667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45956.725438541667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45956.725438541667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45956.725438541667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45956.725438541667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45956.725438541667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45956.725438541667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45956.725438541667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45956.725438541667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45956.725438541667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45956.725438541667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45956.725438541667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45956.725438541667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45956.725438541667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45956.725438541667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45956.725438541667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45956.725438541667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45956.725438541667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45956.725438541667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45956.725438541667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45956.725438541667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45956.725438541667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45956.725438541667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45956.725438541667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45956.725438541667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45956.725438541667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45956.725438541667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45956.725438541667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45956.725438541667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45956.725438541667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45956.725438541667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45956.725438541667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45956.725438541667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45956.725438541667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45956.725438541667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45956.725438541667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45956.725438541667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45956.725438541667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45956.725438541667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45956.725438541667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45956.725438541667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45956.725438541667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45956.725438541667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45956.725438541667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45956.725438541667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45956.725438541667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45956.725438541667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45956.725438541667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45956.725438541667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45956.725438541667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45956.725438541667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45956.725438541667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45956.725438541667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45956.725438541667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45956.725438541667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45956.725438541667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45956.725438541667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45956.725438541667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45956.725438541667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45956.725438541667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45956.725438541667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45956.725438541667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45956.725438541667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45956.725438541667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45956.725438541667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45956.725438541667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45956.725438541667</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45956.725438541667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45956.725438541667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45956.725438541667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45956.725438541667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45956.725438541667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45956.725438541667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45956.725438541667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45956.725438541667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45956.725438541667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45956.725438541667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45956.725438541667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45956.725438541667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45956.725438541667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45956.725438541667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45956.725438541667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45956.725438541667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45956.725438541667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45956.725438541667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45956.725438541667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45956.725438541667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45956.725438541667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45956.725438541667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45956.725438541667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45956.725438541667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45956.725438541667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45956.725438541667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45956.725438541667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45956.725438541667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45956.725438541667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45956.725438541667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45956.725438541667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45956.725438541667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45956.725438541667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45956.725438541667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45956.725438541667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45956.725438541667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45956.725438541667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45956.725438541667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45956.725438541667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45956.725438541667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45956.725438541667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45956.725438541667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45956.725438541667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45956.725438541667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45956.725438541667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45956.725438541667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45956.725438541667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45956.725438541667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45956.725438541667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45956.725438541667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45956.725438541667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45956.725438541667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45956.725438541667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45956.725438541667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45956.725438541667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45956.725438541667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45956.725438541667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45956.725438541667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45956.725438541667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45956.725438541667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45956.725438541667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45956.725438541667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45956.725438541667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45956.725438541667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45956.725438541667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45956.725438541667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45956.725438541667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45956.725438541667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45956.725438541667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45956.725438541667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45956.725438541667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45956.725438541667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45956.725438541667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45956.725438541667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45956.725438541667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45956.725438541667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45956.725438541667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45956.725438541667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45956.725438541667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45956.725438541667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45956.725438541667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45956.725438541667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45956.725438541667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45956.725438541667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45956.725438541667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45956.725438541667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45956.725438541667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45956.725438541667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45956.725438541667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45956.725438541667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45956.725438541667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45956.725438541667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45956.725438541667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45956.725438541667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45956.725438541667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45956.725438541667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45956.725438541667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45956.725438541667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45956.725438541667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45956.725438541667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45956.725438541667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45956.725438541667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45956.725438541667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45956.725438541667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45956.725438541667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45956.725438541667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45956.725438541667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45956.725438541667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45956.725438541667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45956.725438541667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45956.725438541667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45956.725438541667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45956.725438541667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45956.725438541667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45956.725438541667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45956.725438541667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45956.725438541667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45956.725438541667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45956.725438541667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45956.725438541667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45956.725438541667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45956.725438541667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45956.725438541667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45956.725438541667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45956.725438541667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45956.725438541667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45956.725438541667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45956.725438541667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45956.725438541667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45956.725438541667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45956.725438541667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45956.725438541667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45956.725438541667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45956.725438541667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45956.725438541667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45956.725438541667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45956.725438541667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45956.725438541667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45956.725438541667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45956.725438541667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45956.725438541667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45956.725438541667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45956.725438541667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45956.725438541667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45956.725438541667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45956.725438541667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45956.725438541667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45956.725438541667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45956.725438541667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45956.725438541667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45956.725438541667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45956.725438541667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45956.725438541667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45956.725438541667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45956.725438541667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45956.725438541667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45956.725438541667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45956.725438541667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45956.725438541667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45956.725438541667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45956.725438541667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45956.725438541667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45956.725438541667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45956.725438541667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45956.725438541667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45956.725438541667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45956.725438541667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45956.725438541667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45956.725438541667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45956.725438541667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45956.725438541667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45956.725438541667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45956.725438541667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45956.725438541667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45956.725438541667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45956.725438541667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45956.725438541667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45956.725438541667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45956.725438541667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45956.725438541667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45956.725438541667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45956.725438541667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45956.725438541667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45956.725438541667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45956.725438541667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45956.725438541667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45956.725438541667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45956.725438541667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45956.725438541667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45956.725438541667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45956.725438541667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45956.725438541667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45956.725438541667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45956.725438541667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45956.725438541667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45956.725438541667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45956.725438541667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45956.725438541667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45956.725438541667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45956.725438541667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45956.725438541667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45956.725438541667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45956.725438541667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45956.725438541667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45956.725438541667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45956.725438541667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45956.725438541667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45956.725438541667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45956.725438541667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45956.725438541667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45956.725438541667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45956.725438541667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45956.725438541667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45956.725438541667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45956.725438541667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45956.725438541667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45956.725438541667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45956.725438541667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45956.725438541667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45956.725438541667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45956.725438541667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45956.725438541667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45956.725438541667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45956.725438541667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45956.725438541667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45956.725438541667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45956.725438541667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45956.725438541667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45956.725438541667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45956.725438541667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45956.725438541667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45956.725438541667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45956.725438541667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45956.725438541667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45956.725438541667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45956.725438541667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45956.725438541667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45956.725438541667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45956.725438541667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45956.725438541667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45956.725438541667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45956.725438541667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45956.725438541667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45956.725438541667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45956.725438541667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45956.725438541667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45956.725438541667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45956.725438541667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45956.725438541667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45956.725438541667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45956.725438541667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45956.725438541667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45956.725438541667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45956.725438541667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45956.725438541667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45956.725438541667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45956.725438541667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45956.725438541667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45956.725438541667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45956.725438541667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45956.725438541667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45956.725438541667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45956.725438541667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45956.725438541667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45956.725438541667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45956.725438541667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45956.725438541667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45956.725438541667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45956.725438541667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45956.725438541667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45956.725438541667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45956.725438541667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45956.725438541667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45956.725438541667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45956.725438541667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45956.725438541667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45956.725438541667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45956.725438541667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45956.725438541667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45956.725438541667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45956.725438541667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45956.725438541667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45956.725438541667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45956.725438541667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45956.725438541667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45956.725438541667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45956.725438541667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45956.725438541667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45956.725438541667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45956.725438541667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45956.725438541667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45956.725438541667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45956.725438541667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45956.725438541667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45956.725438541667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45956.725438541667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45956.725438541667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45956.725438541667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45956.725438541667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45956.725438541667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45956.725438541667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45956.725438541667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45956.725438541667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45956.725438541667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45956.725438541667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45956.725438541667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45956.725438541667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45956.725438541667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45956.725438541667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45956.725438541667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45956.725438541667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45956.725438541667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45956.725438541667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45956.725438541667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45956.725438541667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45956.725438541667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45956.725438541667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45956.725438541667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45956.725438541667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45956.725438541667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45956.725438541667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45956.725438541667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45956.725438541667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45956.725438541667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45956.725438541667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45956.725438541667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45956.725438541667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45956.725438541667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45956.725438541667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45956.725438541667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45956.725438541667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45956.725438541667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45956.725438541667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45956.725438541667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45956.725438541667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45956.725438541667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45956.725438541667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45956.725438541667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45956.725438541667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45956.725438541667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45956.725438541667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45956.725438541667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45956.725438541667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45956.725438541667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45956.725438541667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45956.725438541667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45956.725438541667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45956.725438541667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45956.725438541667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45956.725438541667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45956.725438541667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45956.725438541667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45956.725438541667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45956.725438541667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45956.725438541667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45956.725438541667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45956.725438541667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45956.725438541667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45956.725438541667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45956.725438541667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45956.725438541667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45956.725438541667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45956.725438541667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45956.725438541667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45956.725438541667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45956.725438541667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45956.725438541667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45956.725438541667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45956.725438541667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45956.725438541667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45956.725438541667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45956.725438541667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45956.725438541667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45956.725438541667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45956.725438541667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45956.725438541667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45956.725438541667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45956.725438541667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45956.725438541667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45956.725438541667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45956.725438541667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45956.725438541667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45956.725438541667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45956.725438541667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45956.725438541667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45956.725438541667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45956.725438541667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45956.725438541667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45956.725438541667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45956.725438541667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45956.725438541667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45956.725438541667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45956.725438541667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45956.725438541667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45956.725438541667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45956.725438541667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45956.725438541667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45956.725438541667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45956.725438541667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45956.725438541667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45956.725438541667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45956.725438541667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45956.725438541667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45956.725438541667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45956.725438541667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45956.725438541667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45956.725438541667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45956.725438541667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45956.725438541667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45956.725438541667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45956.725438541667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45956.725438541667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45956.725438541667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45956.725438541667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45956.725438541667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45956.725438541667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45956.725438541667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45956.725438541667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45956.725438541667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45956.725438541667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45956.725438541667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45956.725438541667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45956.725438541667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45956.725438541667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45956.725438541667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45956.725438541667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45956.725438541667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45956.725438541667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45956.725438541667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45956.725438541667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45956.725438541667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45956.725438541667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45956.725438541667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45956.725438541667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45956.725438541667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45956.725438541667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45956.725438541667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45956.725438541667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45956.725438541667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45956.725438541667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45956.725438541667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45956.725438541667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45956.725438541667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45956.725438541667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45956.725438541667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45956.725438541667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45956.725438541667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45956.725438541667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45956.725438541667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45956.725438541667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45956.725438541667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45956.725438541667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45956.725438541667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45956.725438541667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45956.725438541667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45956.725438541667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45956.725438541667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45956.725438541667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45956.725438541667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45956.725438541667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45956.725438541667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45956.725438541667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45956.725438541667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45956.725438541667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45956.725438541667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45956.725438541667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45956.725438541667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45956.725438541667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45956.725438541667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45956.725438541667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45956.725438541667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45956.725438541667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45956.725438541667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45956.725438541667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45956.725438541667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45956.725438541667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45956.725438541667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45956.725438541667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45956.725438541667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45956.725438541667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45956.725438541667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45956.725438541667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45956.725438541667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45956.725438541667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45956.725438541667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45956.725438541667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45956.725438541667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45956.725438541667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45956.725438541667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45956.725438541667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45956.725438541667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45956.725438541667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45956.725438541667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45956.725438541667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45956.725438541667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45956.725438541667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45956.725438541667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45956.725438541667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45956.725438541667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45956.725438541667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45956.725438541667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45956.725438541667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45956.725438541667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45956.725438541667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45956.725438541667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45956.725438541667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45956.725438541667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45956.725438541667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45956.725438541667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45956.725438541667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45956.725438541667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45956.725438541667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45956.725438541667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45956.725438541667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45956.725438541667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45956.725438541667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45956.725438541667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45956.725438541667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45956.725438541667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45956.725438541667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45956.725438541667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45956.725438541667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45956.725438541667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45956.725438541667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45956.725438541667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45956.725438541667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45956.725438541667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45956.725438541667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45956.725438541667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45956.725438541667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45956.725438541667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45956.725438541667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45956.725438541667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45956.725438541667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45956.725438541667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45956.725438541667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45956.725438541667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45956.725438541667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45956.725438541667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45956.725438541667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45956.725438541667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45956.725438541667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45956.725438541667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45956.725438541667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45956.725438541667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45956.725438541667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45956.725438541667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45956.725438541667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45956.725438541667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45956.725438541667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45956.725438541667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45956.725438541667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45956.725438541667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45956.725438541667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45956.725438541667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45956.725438541667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45956.725438541667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45956.725438541667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45956.725438541667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45956.725438541667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45956.725438541667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45956.725438541667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45956.725438541667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45956.725438541667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45956.725438541667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45956.725438541667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45956.725438541667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45956.725438541667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45956.725438541667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45956.725438541667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45956.725438541667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45956.725438541667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45956.725438541667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45956.725438541667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45956.725438541667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45956.725438541667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45956.725438541667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45956.725438541667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45956.725438541667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45956.725438541667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45956.725438541667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45956.725438541667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45956.725438541667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45956.725438541667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45956.725438541667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45956.725438541667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45956.725438541667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45956.725438541667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45956.725438541667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45956.725438541667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45956.725438541667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45956.725438541667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45956.725438541667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45956.725438541667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45956.725438541667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45956.725438541667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45956.725438541667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45956.725438541667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45956.725438541667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45956.725438541667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45956.725438541667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45956.725438541667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45956.725438541667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45956.725438541667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45956.725438541667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45956.725438541667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45956.725438541667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45956.725438541667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45956.725438541667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45956.725438541667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45956.725438541667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45956.725438541667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45956.725438541667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45956.725438541667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45956.725438541667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45956.725438541667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45956.725438541667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45956.725438541667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45956.725438541667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45956.725438541667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45956.725438541667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45956.725438541667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45956.725438541667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45956.725438541667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45956.725438541667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45956.725438541667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45956.725438541667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45956.725438541667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45956.725438541667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45956.725438541667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45956.725438541667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45956.725438541667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45956.725438541667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45956.725438541667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45956.725438541667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45956.725438541667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45956.725438541667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45956.725438541667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45956.725438541667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45956.725438541667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45956.725438541667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45956.725438541667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45956.725438541667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45956.725438541667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45956.725438541667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45956.725438541667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45956.725438541667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45956.725438541667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45956.725438541667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45956.725438541667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45956.725438541667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45956.725438541667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45956.725438541667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45956.725438541667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45956.725438541667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45956.725438541667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45956.725438541667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45956.725438541667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45956.725438541667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45956.725438541667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45956.725438541667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45956.725438541667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45956.725438541667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45956.725438541667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45956.725438541667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45956.725438541667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45956.725438541667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45956.725438541667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45956.725438541667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45956.725438541667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45956.725438541667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45956.725438541667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45956.725438541667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45956.725438541667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45956.725438541667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45956.725438541667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45956.725438541667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45956.725438541667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45956.725438541667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45956.725438541667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45956.725438541667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45956.725438541667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45956.725438541667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45956.725438541667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45956.725438541667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45956.725438541667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45956.725438541667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45956.725438541667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45956.725438541667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45956.725438541667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45956.725438541667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45956.725438541667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45956.725438541667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45956.725438541667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45956.725438541667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45956.725438541667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45956.725438541667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45956.725438541667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45956.725438541667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45956.725438541667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45956.725438541667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45956.725438541667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45956.725438541667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45956.725438541667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45956.725438541667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45956.725438541667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45956.725438541667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45956.725438541667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45956.725438541667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45956.725438541667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45956.725438541667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45956.725438541667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45956.725438541667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45956.725438541667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45956.725438541667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45956.725438541667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45956.725438541667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45956.725438541667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45956.725438541667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45956.725438541667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45956.725438541667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45956.725438541667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45956.725438541667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45956.725438541667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45956.725438541667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45956.725438541667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45956.725438541667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45956.725438541667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45956.725438541667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45956.725438541667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45956.725438541667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45956.725438541667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45956.725438541667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45956.725438541667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45956.725438541667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45956.725438541667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45956.725438541667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45956.725438541667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45956.725438541667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45956.725438541667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45956.725438541667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45956.725438541667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45956.725438541667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45956.725438541667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45956.725438541667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45956.725438541667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45956.725438541667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45956.725438541667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45956.725438541667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45956.725438541667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45956.725438541667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45956.725438541667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45956.725438541667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45956.725438541667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45956.725438541667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45956.725438541667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45956.725438541667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45956.725438541667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45956.725438541667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45956.725438541667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45956.725438541667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45956.725438541667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45956.725438541667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45956.725438541667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45956.725438541667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45956.725438541667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45956.725438541667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45956.725438541667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45956.725438541667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45956.725438541667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45956.725438541667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45956.725438541667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45956.725438541667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45956.725438541667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45956.725438541667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45956.725438541667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45956.725438541667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45956.725438541667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45956.725438541667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45956.725438541667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45956.725438541667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45956.725438541667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45956.725438541667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45956.725438541667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45956.725438541667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45956.725438541667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45956.725438541667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45956.725438541667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45956.725438541667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45956.725438541667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45956.725438541667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45956.725438541667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45956.725438541667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45956.725438541667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45956.725438541667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45956.725438541667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45956.725438541667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45956.725438541667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45956.725438541667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45956.725438541667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45956.725438541667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45956.725438541667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45956.725438541667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45956.725438541667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45956.725438541667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45956.725438541667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45956.725438541667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45956.725438541667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45956.725438541667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45956.725438541667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45956.725438541667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45956.725438541667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45956.725438541667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45956.725438541667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45956.725438541667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45956.725438541667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45956.725438541667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45956.725438541667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45956.725438541667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45956.725438541667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45956.725438541667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45956.725438541667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45956.725438541667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45956.725438541667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45956.725438541667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45956.725438541667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45956.725438541667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45956.725438541667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45956.725438541667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45956.725438541667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45956.725438541667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45956.725438541667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45956.725438541667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45956.725438541667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45956.725438541667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45956.725438541667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45956.725438541667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45956.725438541667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45956.725438541667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45956.725438541667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45956.725438541667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45956.725438541667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45956.725438541667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45956.725438541667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45956.725438541667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45956.725438541667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45956.725438541667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45956.725438541667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45956.725438541667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45956.725438541667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45956.725438541667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45956.725438541667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45956.725438541667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45956.725438541667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45956.725438541667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45956.725438541667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45956.725438541667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45956.725438541667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45956.725438541667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45956.725438541667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45956.725438541667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45956.725438541667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45956.725438541667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45956.725438541667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45956.725438541667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45956.725438541667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45956.725438541667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45956.725438541667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45956.725438541667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45956.725438541667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45956.725438541667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45956.725438541667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45956.725438541667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45956.725438541667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45956.725438541667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45956.725438541667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45956.725438541667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45956.725438541667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45956.725438541667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45956.725438541667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45956.725438541667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45956.725438541667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45956.725438541667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45956.725438541667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45956.725438541667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45956.725438541667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45956.725438541667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45956.725438541667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45956.725438541667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45956.725438541667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45956.725438541667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45956.725438541667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45956.725438541667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45956.725438541667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45956.725438541667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45956.725438541667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45956.725438541667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45956.725438541667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45956.725438541667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45956.725438541667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45956.725438541667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45956.725438541667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45956.725438541667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45956.725438541667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45956.725438541667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45956.725438541667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45956.725438541667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45956.725438541667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45956.725438541667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45956.725438541667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45956.725438541667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45956.725438541667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45956.725438541667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45956.725438541667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45956.725438541667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45956.725438541667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45956.725438541667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45956.725438541667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45956.725438541667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45956.725438541667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45956.725438541667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45956.725438541667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45956.725438541667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45956.725438541667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45956.725438541667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45956.725438541667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45956.725438541667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45956.725438541667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45956.725438541667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45956.725438541667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45956.725438541667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45956.725438541667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45956.725438541667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45956.725438541667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45956.725438541667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45956.725438541667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45956.725438541667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45956.725438541667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45956.725438541667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45956.725438541667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45956.725438541667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45956.725438541667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45956.725438541667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45956.725438541667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45956.725438541667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45956.725438541667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45956.725438541667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45956.725438541667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45956.725438541667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45956.725438541667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45956.725438541667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45956.725438541667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45956.725438541667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45956.725438541667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45956.725438541667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45956.725438541667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45956.725438541667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45956.725438541667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45956.725438541667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45956.725438541667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45956.725438541667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45956.725438541667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45956.725438541667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45956.725438541667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45956.725438541667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45956.725438541667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45956.725438541667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45956.725438541667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45956.725438541667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45956.725438541667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45956.725438541667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45956.725438541667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45956.725438541667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45956.725438541667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45956.725438541667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45956.725438541667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45956.725438541667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45956.725438541667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45956.725438541667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45956.725438541667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45956.725438541667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45956.725438541667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45956.725438541667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45956.725438541667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45956.725438541667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45956.725438541667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45956.725438541667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45956.725438541667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45956.725438541667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45956.725438541667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45956.725438541667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45956.725438541667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45956.725438541667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45956.725438541667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45956.725438541667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45956.725438541667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45956.725438541667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45956.725438541667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45956.725438541667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45956.725438541667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45956.725438541667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45956.725438541667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45956.725438541667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45956.725438541667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45956.725438541667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45956.725438541667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45956.725438541667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45956.725438541667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45956.725438541667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45956.725438541667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45956.725438541667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45956.725438541667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45956.725438541667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45956.725438541667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45956.725438541667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45956.725438541667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45956.725438541667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45956.725438541667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45956.725438541667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45956.725438541667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45956.725438541667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45956.725438541667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45956.725438541667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45956.725438541667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45956.725438541667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45956.725438541667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45956.725438541667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45956.725438541667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45956.725438541667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45956.725438541667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45956.725438541667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45956.725438541667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45956.725438541667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45956.725438541667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45956.725438541667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45956.725438541667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45956.725438541667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45956.725438541667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45956.725438541667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45956.725438541667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45956.725438541667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45956.725438541667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45956.725438541667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45956.725438541667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45956.725438541667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45956.725438541667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45956.725438541667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45956.725438541667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45956.725438541667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45956.725438541667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45956.725438541667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45956.725438541667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45956.725438541667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45956.725438541667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45956.725438541667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45956.725438541667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45956.725438541667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45956.725438541667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45956.725438541667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45956.725438541667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45956.725438541667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45956.725438541667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45956.725438541667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45956.725438541667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45956.725438541667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45956.725438541667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45956.725438541667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45956.725438541667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45956.725438541667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45956.725438541667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45956.725438541667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45956.725438541667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45956.725438541667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45956.725438541667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45956.725438541667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45956.725438541667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45956.725438541667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45956.725438541667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45956.725438541667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45956.725438541667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45956.725438541667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45956.725438541667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45956.725438541667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45956.725438541667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45956.725438541667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45956.725438541667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45956.725438541667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45956.725438541667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45956.725438541667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45956.725438541667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45956.725438541667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45956.725438541667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45956.725438541667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45956.725438541667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45956.725438541667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45956.725438541667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45956.725438541667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45956.725438541667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45956.725438541667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45956.725438541667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45956.725438541667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45956.725438541667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45956.725438541667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45956.725438541667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45956.725438541667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45956.725438541667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45956.725438541667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45956.725438541667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45956.725438541667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45956.725438541667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45956.725438541667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253.24472094907105</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3.0907163194424356</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45956.725438541667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45956.725438541667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45956.725438541667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45956.725438541667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45956.725438541667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45956.725438541667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45956.725438541667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45956.725438541667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45956.725438541667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45956.725438541667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45956.725438541667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45956.725438541667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45956.725438541667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45956.725438541667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45956.725438541667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45956.725438541667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45956.725438541667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45956.725438541667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45956.725438541667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45956.725438541667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45956.725438541667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45956.725438541667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45956.725438541667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45956.725438541667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45956.725438541667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45956.725438541667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45956.725438541667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45956.725438541667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45956.725438541667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45956.725438541667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45956.725438541667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45956.725438541667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45956.725438541667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45956.725438541667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45956.725438541667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45956.725438541667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45956.725438541667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45956.725438541667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45956.725438541667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45956.725438541667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45956.725438541667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45956.725438541667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45956.725438541667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45956.725438541667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45956.725438541667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45956.725438541667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45956.725438541667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45956.725438541667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45956.725438541667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45956.725438541667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45956.725438541667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45956.725438541667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45956.725438541667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45956.725438541667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45956.725438541667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45956.725438541667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45956.725438541667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45956.725438541667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45956.725438541667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45956.725438541667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45956.725438541667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45956.725438541667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45956.725438541667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45956.725438541667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45956.725438541667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45956.725438541667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45956.725438541667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45956.725438541667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45956.725438541667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45956.725438541667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45956.725438541667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45956.725438541667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45956.725438541667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45956.725438541667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45956.725438541667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45956.725438541667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45956.725438541667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45956.725438541667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45956.725438541667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45956.725438541667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45956.725438541667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45956.725438541667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45956.725438541667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45956.725438541667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45956.725438541667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45956.725438541667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45956.725438541667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45956.725438541667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45956.725438541667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45956.725438541667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45956.725438541667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45956.725438541667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45956.725438541667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45956.725438541667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45956.725438541667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45956.725438541667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45956.725438541667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45956.725438541667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45956.725438541667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45956.725438541667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45956.725438541667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45956.725438541667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45956.725438541667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45956.725438541667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45956.725438541667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45956.725438541667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45956.725438541667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45956.725438541667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45956.725438541667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45956.725438541667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45956.725438541667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45956.725438541667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45956.725438541667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45956.725438541667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45956.725438541667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45956.725438541667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45956.725438541667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45956.725438541667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45956.725438541667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45956.725438541667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45956.725438541667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45956.725438541667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45956.725438541667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45956.725438541667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45956.725438541667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45956.725438541667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45956.725438541667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45956.725438541667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45956.725438541667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45956.725438541667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45956.725438541667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45956.725438541667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45956.725438541667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45956.725438541667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45956.725438541667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45956.725438541667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45956.725438541667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45956.725438541667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45956.725438541667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45956.725438541667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45956.725438541667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45956.725438541667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45956.725438541667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45956.725438541667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45956.725438541667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45956.725438541667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45956.725438541667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45956.725438541667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45956.725438541667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45956.725438541667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45956.725438541667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45956.725438541667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45956.725438541667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45956.725438541667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45956.725438541667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45956.725438541667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45956.725438541667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45956.725438541667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45956.725438541667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45956.725438541667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45956.725438541667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45956.725438541667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45956.725438541667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45956.725438541667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45956.725438541667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45956.725438541667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45956.725438541667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45956.725438541667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45956.725438541667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45956.725438541667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45956.725438541667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45956.725438541667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45956.725438541667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45956.725438541667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45956.725438541667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45956.725438541667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45956.725438541667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45956.725438541667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45956.725438541667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45956.725438541667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45956.725438541667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45956.725438541667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45956.725438541667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45956.725438541667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45956.725438541667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45956.725438541667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45956.725438541667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45956.725438541667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45956.725438541667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45956.725438541667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45956.725438541667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45956.725438541667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45956.725438541667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45956.725438541667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45956.725438541667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45956.725438541667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45956.725438541667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45956.725438541667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45956.725438541667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45956.725438541667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45956.725438541667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45956.725438541667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45956.725438541667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45956.725438541667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45956.725438541667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45956.725438541667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45956.725438541667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45956.725438541667</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45956.725438541667</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64.893378356478934</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30.536561226850608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8.0643274305548402</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0.21947789352270775</v>
      </c>
      <c r="H5" s="153">
        <v>45956.07471064815</v>
      </c>
      <c r="I5" s="152" t="str">
        <f>IFERROR(VLOOKUP(D5,DB!A:F,6,0),"")</f>
        <v>SCECO</v>
      </c>
      <c r="J5" s="152" t="str">
        <f>IFERROR(VLOOKUP(D5,DB!A:G,7,0),"")</f>
        <v>No BB Design</v>
      </c>
      <c r="K5" s="152" t="s">
        <v>39097</v>
      </c>
      <c r="L5" s="152" t="str">
        <f>IFERROR(VLOOKUP(D5,DB!A:I,9,0),"")</f>
        <v>Latis</v>
      </c>
    </row>
    <row r="6" spans="1:13" ht="15">
      <c r="A6" s="152"/>
      <c r="B6" s="152" t="str">
        <f>IFERROR(VLOOKUP(D6,DB!A:K,11,0),"")</f>
        <v/>
      </c>
      <c r="C6" s="152"/>
      <c r="D6" s="152"/>
      <c r="E6" s="152"/>
      <c r="F6" s="153"/>
      <c r="G6" s="154">
        <f ca="1">IFERROR(NOW()-F6,"")</f>
        <v>45956.725438541667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45956.725438541667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45956.725438541667</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45956.725438541667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45956.725438541667</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45956.725438541667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45956.725438541667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45956.725438541667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45956.725438541667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45956.725438541667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45956.725438541667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45956.725438541667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45956.725438541667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45956.725438541667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45956.725438541667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45956.725438541667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45956.725438541667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45956.725438541667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45956.725438541667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45956.725438541667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45956.725438541667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45956.725438541667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45956.725438541667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45956.725438541667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45956.725438541667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45956.725438541667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45956.725438541667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45956.725438541667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45956.725438541667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45956.725438541667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45956.725438541667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45956.725438541667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45956.725438541667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45956.725438541667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45956.725438541667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45956.725438541667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45956.725438541667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45956.725438541667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45956.725438541667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45956.725438541667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45956.725438541667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45956.725438541667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45956.725438541667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45956.725438541667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45956.725438541667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45956.725438541667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45956.725438541667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45956.725438541667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45956.725438541667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45956.725438541667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45956.725438541667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45956.725438541667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45956.725438541667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45956.725438541667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45956.725438541667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45956.725438541667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45956.725438541667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45956.725438541667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45956.725438541667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45956.725438541667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45956.725438541667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45956.725438541667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45956.725438541667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45956.725438541667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45956.725438541667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45956.725438541667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45956.725438541667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45956.725438541667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45956.725438541667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45956.725438541667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45956.725438541667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45956.725438541667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45956.725438541667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45956.725438541667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45956.725438541667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45956.725438541667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45956.725438541667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45956.725438541667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45956.725438541667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45956.725438541667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45956.725438541667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45956.725438541667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45956.725438541667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45956.725438541667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45956.725438541667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45956.725438541667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45956.725438541667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45956.725438541667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45956.725438541667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45956.725438541667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45956.725438541667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45956.725438541667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45956.725438541667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45956.725438541667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45956.725438541667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45956.725438541667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45956.725438541667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45956.725438541667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45956.725438541667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45956.725438541667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45956.725438541667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45956.725438541667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45956.725438541667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45956.725438541667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45956.725438541667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45956.725438541667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45956.725438541667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45956.725438541667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45956.725438541667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45956.725438541667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45956.725438541667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45956.725438541667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45956.725438541667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45956.725438541667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45956.725438541667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45956.725438541667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45956.725438541667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45956.725438541667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45956.725438541667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45956.725438541667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45956.725438541667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45956.725438541667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45956.725438541667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45956.725438541667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45956.725438541667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45956.725438541667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45956.725438541667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45956.725438541667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45956.725438541667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45956.725438541667</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45956.725438541667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45956.725438541667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45956.725438541667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45956.725438541667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45956.725438541667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45956.725438541667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45956.725438541667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45956.725438541667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45956.725438541667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45956.725438541667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45956.725438541667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45956.725438541667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45956.725438541667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45956.725438541667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45956.725438541667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45956.725438541667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45956.725438541667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45956.725438541667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45956.725438541667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45956.725438541667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45956.725438541667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45956.725438541667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45956.725438541667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45956.725438541667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45956.725438541667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45956.725438541667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45956.725438541667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45956.725438541667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45956.725438541667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45956.725438541667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45956.725438541667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45956.725438541667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45956.725438541667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45956.725438541667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45956.725438541667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45956.725438541667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45956.725438541667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45956.725438541667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45956.725438541667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45956.725438541667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45956.725438541667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45956.725438541667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45956.725438541667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45956.725438541667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45956.725438541667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45956.725438541667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45956.725438541667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45956.725438541667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45956.725438541667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45956.725438541667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45956.725438541667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45956.725438541667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45956.725438541667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45956.725438541667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45956.725438541667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45956.725438541667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45956.725438541667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45956.725438541667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45956.725438541667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45956.725438541667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45956.725438541667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45956.725438541667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45956.725438541667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45956.725438541667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45956.725438541667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45956.725438541667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45956.725438541667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45956.725438541667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45956.725438541667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45956.725438541667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45956.725438541667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45956.725438541667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45956.725438541667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45956.725438541667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45956.725438541667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45956.725438541667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45956.725438541667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45956.725438541667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45956.725438541667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45956.725438541667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45956.725438541667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45956.725438541667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45956.725438541667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45956.725438541667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45956.725438541667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45956.725438541667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45956.725438541667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45956.725438541667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45956.725438541667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45956.725438541667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45956.725438541667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45956.725438541667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45956.725438541667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45956.725438541667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45956.725438541667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45956.725438541667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45956.725438541667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45956.725438541667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45956.725438541667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45956.725438541667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45956.725438541667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45956.725438541667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45956.725438541667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45956.725438541667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45956.725438541667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45956.725438541667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45956.725438541667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45956.725438541667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45956.725438541667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45956.725438541667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45956.725438541667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45956.725438541667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45956.725438541667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45956.725438541667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45956.725438541667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45956.725438541667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45956.725438541667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45956.725438541667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45956.725438541667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45956.725438541667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45956.725438541667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45956.725438541667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45956.725438541667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45956.725438541667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45956.725438541667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45956.725438541667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45956.725438541667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45956.725438541667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45956.725438541667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45956.725438541667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45956.725438541667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45956.725438541667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45956.725438541667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45956.725438541667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45956.725438541667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45956.725438541667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45956.725438541667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45956.725438541667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45956.725438541667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45956.725438541667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45956.725438541667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45956.725438541667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45956.725438541667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45956.725438541667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45956.725438541667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45956.725438541667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45956.725438541667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45956.725438541667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45956.725438541667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45956.725438541667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45956.725438541667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45956.725438541667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45956.725438541667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45956.725438541667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45956.725438541667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45956.725438541667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45956.725438541667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45956.725438541667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45956.725438541667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45956.725438541667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45956.725438541667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45956.725438541667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45956.725438541667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45956.725438541667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45956.725438541667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45956.725438541667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45956.725438541667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45956.725438541667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45956.725438541667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45956.725438541667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45956.725438541667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45956.725438541667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45956.725438541667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45956.725438541667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45956.725438541667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45956.725438541667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45956.725438541667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45956.725438541667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45956.725438541667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45956.725438541667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45956.725438541667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45956.725438541667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45956.725438541667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45956.725438541667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45956.725438541667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45956.725438541667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45956.725438541667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45956.725438541667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45956.725438541667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45956.725438541667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45956.725438541667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45956.725438541667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45956.725438541667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45956.725438541667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45956.725438541667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45956.725438541667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45956.725438541667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45956.725438541667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45956.725438541667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45956.725438541667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45956.725438541667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45956.725438541667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45956.725438541667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45956.725438541667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45956.725438541667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45956.725438541667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45956.725438541667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45956.725438541667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45956.725438541667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45956.725438541667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45956.725438541667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45956.725438541667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45956.725438541667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45956.725438541667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45956.725438541667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45956.725438541667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45956.725438541667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45956.725438541667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45956.725438541667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45956.725438541667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45956.725438541667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45956.725438541667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45956.725438541667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45956.725438541667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45956.725438541667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45956.725438541667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45956.725438541667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45956.725438541667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45956.725438541667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45956.725438541667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45956.725438541667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45956.725438541667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45956.725438541667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45956.725438541667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45956.725438541667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45956.725438541667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45956.725438541667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45956.725438541667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45956.725438541667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45956.725438541667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45956.725438541667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45956.725438541667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45956.725438541667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45956.725438541667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45956.725438541667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45956.725438541667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45956.725438541667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45956.725438541667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45956.725438541667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45956.725438541667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45956.725438541667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45956.725438541667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45956.725438541667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45956.725438541667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45956.725438541667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45956.725438541667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45956.725438541667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45956.725438541667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45956.725438541667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45956.725438541667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45956.725438541667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45956.725438541667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45956.725438541667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45956.725438541667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45956.725438541667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45956.725438541667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45956.725438541667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45956.725438541667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45956.725438541667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45956.725438541667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45956.725438541667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45956.725438541667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45956.725438541667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45956.725438541667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45956.725438541667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45956.725438541667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45956.725438541667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45956.725438541667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45956.725438541667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45956.725438541667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45956.725438541667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45956.725438541667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45956.725438541667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45956.725438541667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45956.725438541667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45956.725438541667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45956.725438541667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45956.725438541667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45956.725438541667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45956.725438541667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45956.725438541667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45956.725438541667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45956.725438541667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45956.725438541667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45956.725438541667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45956.725438541667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45956.725438541667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45956.725438541667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45956.725438541667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45956.725438541667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45956.725438541667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45956.725438541667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45956.725438541667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45956.725438541667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45956.725438541667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45956.725438541667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45956.725438541667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45956.725438541667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45956.725438541667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45956.725438541667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45956.725438541667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45956.725438541667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45956.725438541667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45956.725438541667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45956.725438541667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45956.725438541667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45956.725438541667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45956.725438541667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45956.725438541667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45956.725438541667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45956.725438541667</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45956.104409722226</v>
      </c>
      <c r="G2" s="77">
        <f ca="1">IFERROR(NOW()-F2,"-")</f>
        <v>0.62102881944156252</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4</v>
      </c>
      <c r="D3" s="103" t="s">
        <v>32684</v>
      </c>
      <c r="E3" s="106" t="s">
        <v>39101</v>
      </c>
      <c r="F3" s="107">
        <v>45956.62903935185</v>
      </c>
      <c r="G3" s="77">
        <f ca="1">IFERROR(NOW()-F3,"-")</f>
        <v>9.639918981702067E-2</v>
      </c>
      <c r="H3" s="107">
        <v>45956.619884259257</v>
      </c>
      <c r="I3" s="103" t="str">
        <f>IFERROR(VLOOKUP(D3,DB!A:F,6,0),"")</f>
        <v>SCECO</v>
      </c>
      <c r="J3" s="102" t="str">
        <f>IFERROR(VLOOKUP(D3,DB!A:G,7,0),"")</f>
        <v>Vandalized</v>
      </c>
      <c r="K3" s="108" t="s">
        <v>39102</v>
      </c>
      <c r="L3" s="109" t="str">
        <f>IFERROR(VLOOKUP(D3,DB!A:I,9,0),"")</f>
        <v>Latis</v>
      </c>
    </row>
    <row r="4" spans="1:16383" ht="31.5" customHeight="1">
      <c r="A4" s="104" t="s">
        <v>39103</v>
      </c>
      <c r="B4" s="103" t="str">
        <f>IFERROR(VLOOKUP(D4,DB!A:K,11,0),"")</f>
        <v>R6</v>
      </c>
      <c r="C4" s="105">
        <v>5</v>
      </c>
      <c r="D4" s="103" t="s">
        <v>33556</v>
      </c>
      <c r="E4" s="106" t="s">
        <v>39101</v>
      </c>
      <c r="F4" s="107">
        <v>45956.695069444446</v>
      </c>
      <c r="G4" s="77">
        <f ca="1">IFERROR(NOW()-F4,"-")</f>
        <v>3.0369097221409902E-2</v>
      </c>
      <c r="H4" s="107">
        <v>45956.668738425928</v>
      </c>
      <c r="I4" s="103" t="str">
        <f>IFERROR(VLOOKUP(D4,DB!A:F,6,0),"")</f>
        <v>SCECO</v>
      </c>
      <c r="J4" s="102" t="str">
        <f>IFERROR(VLOOKUP(D4,DB!A:G,7,0),"")</f>
        <v>Vandalized+No BB Design</v>
      </c>
      <c r="K4" s="108" t="s">
        <v>39104</v>
      </c>
      <c r="L4" s="109" t="str">
        <f>IFERROR(VLOOKUP(D4,DB!A:I,9,0),"")</f>
        <v>Latis</v>
      </c>
    </row>
    <row r="5" spans="1:16383" ht="31.5" customHeight="1">
      <c r="A5" s="104"/>
      <c r="B5" s="103" t="str">
        <f>IFERROR(VLOOKUP(D5,DB!A:K,11,0),"")</f>
        <v/>
      </c>
      <c r="C5" s="105"/>
      <c r="D5"/>
      <c r="E5" s="106"/>
      <c r="F5" s="107"/>
      <c r="G5" s="77">
        <f ca="1">IFERROR(NOW()-F5,"-")</f>
        <v>45956.725438541667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45956.725438541667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45956.725438541667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45956.725438541667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45956.725438541667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45956.725438541667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45956.725438541667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45956.725438541667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45956.725438541667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45956.725438541667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45956.725438541667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45956.725438541667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45956.725438541667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45956.725438541667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45956.725438541667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45956.725438541667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45956.725438541667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45956.725438541667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45956.725438541667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45956.725438541667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45956.725438541667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45956.725438541667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45956.725438541667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45956.725438541667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45956.725438541667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45956.725438541667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45956.725438541667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45956.725438541667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45956.725438541667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45956.725438541667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45956.725438541667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45956.725438541667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45956.725438541667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45956.725438541667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45956.725438541667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45956.725438541667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45956.725438541667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45956.725438541667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45956.725438541667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45956.725438541667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45956.725438541667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45956.725438541667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45956.725438541667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45956.725438541667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45956.725438541667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45956.725438541667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45956.725438541667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45956.725438541667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45956.725438541667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45956.725438541667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45956.725438541667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45956.725438541667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45956.725438541667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45956.725438541667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45956.725438541667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45956.725438541667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45956.725438541667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45956.725438541667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45956.725438541667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45956.725438541667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45956.725438541667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45956.725438541667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45956.725438541667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45956.725438541667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45956.725438541667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45956.725438541667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45956.725438541667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45956.725438541667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45956.725438541667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45956.725438541667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45956.725438541667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45956.725438541667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45956.725438541667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45956.725438541667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45956.725438541667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45956.725438541667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45956.725438541667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45956.725438541667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45956.725438541667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45956.725438541667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45956.725438541667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45956.725438541667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45956.725438541667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45956.725438541667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45956.725438541667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45956.725438541667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45956.725438541667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45956.725438541667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45956.725438541667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45956.725438541667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45956.725438541667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45956.725438541667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45956.725438541667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45956.725438541667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45956.725438541667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45956.725438541667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45956.725438541667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45956.725438541667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45956.725438541667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45956.725438541667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45956.725438541667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45956.725438541667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45956.725438541667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45956.725438541667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45956.725438541667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45956.725438541667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45956.725438541667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45956.725438541667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45956.725438541667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45956.725438541667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45956.725438541667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45956.725438541667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45956.725438541667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45956.725438541667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45956.725438541667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45956.725438541667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45956.725438541667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45956.725438541667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45956.725438541667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45956.725438541667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45956.725438541667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45956.725438541667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45956.725438541667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45956.725438541667</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2025-10-26T14:25:33Z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